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2020_1313\ABONNEMENTS2020\AFAIRE\DEFIN\WIKI 2019 2020\2020\"/>
    </mc:Choice>
  </mc:AlternateContent>
  <bookViews>
    <workbookView xWindow="0" yWindow="1080" windowWidth="16380" windowHeight="7110" tabRatio="989"/>
  </bookViews>
  <sheets>
    <sheet name="données 2019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46" i="2" l="1"/>
  <c r="J46" i="2"/>
  <c r="H46" i="2"/>
  <c r="G46" i="2"/>
  <c r="F46" i="2"/>
  <c r="E46" i="2"/>
  <c r="C12" i="2" l="1"/>
  <c r="G40" i="2" l="1"/>
  <c r="H40" i="2"/>
  <c r="J40" i="2"/>
  <c r="K40" i="2"/>
  <c r="I24" i="2" l="1"/>
  <c r="H27" i="2"/>
  <c r="J27" i="2"/>
  <c r="K27" i="2"/>
  <c r="G27" i="2"/>
  <c r="H12" i="2" l="1"/>
  <c r="J12" i="2"/>
  <c r="K12" i="2"/>
  <c r="G12" i="2"/>
  <c r="C27" i="2" l="1"/>
  <c r="L40" i="2" l="1"/>
  <c r="L8" i="2" l="1"/>
  <c r="D12" i="2"/>
  <c r="D40" i="2" l="1"/>
  <c r="D27" i="2"/>
</calcChain>
</file>

<file path=xl/sharedStrings.xml><?xml version="1.0" encoding="utf-8"?>
<sst xmlns="http://schemas.openxmlformats.org/spreadsheetml/2006/main" count="182" uniqueCount="80">
  <si>
    <t>Département</t>
  </si>
  <si>
    <t>Bibliothèque</t>
  </si>
  <si>
    <t>DEGSP</t>
  </si>
  <si>
    <t>CUEJ</t>
  </si>
  <si>
    <t>Fac de droit</t>
  </si>
  <si>
    <t>IDT</t>
  </si>
  <si>
    <t>IHEE</t>
  </si>
  <si>
    <t>PEGE</t>
  </si>
  <si>
    <t>Recherche juridique</t>
  </si>
  <si>
    <t>DRES</t>
  </si>
  <si>
    <t>Total département</t>
  </si>
  <si>
    <t>LSHS</t>
  </si>
  <si>
    <t>Arts</t>
  </si>
  <si>
    <t>ESPE-COLMAR</t>
  </si>
  <si>
    <t>ESPE-SELESTAT</t>
  </si>
  <si>
    <t>ESPE-STRAS</t>
  </si>
  <si>
    <t>Histoire</t>
  </si>
  <si>
    <t>Langues</t>
  </si>
  <si>
    <t>MISHA</t>
  </si>
  <si>
    <t>Portique</t>
  </si>
  <si>
    <t>Sciences sociales</t>
  </si>
  <si>
    <t>STS</t>
  </si>
  <si>
    <t>API</t>
  </si>
  <si>
    <t>BCRC/ECPM</t>
  </si>
  <si>
    <t>BMO</t>
  </si>
  <si>
    <t>Géographie</t>
  </si>
  <si>
    <t>GEOLOGIE (bib associée)</t>
  </si>
  <si>
    <t xml:space="preserve"> </t>
  </si>
  <si>
    <t>IEP Europe</t>
  </si>
  <si>
    <t>BIP</t>
  </si>
  <si>
    <t>Alinéa LSHS</t>
  </si>
  <si>
    <t>Bpsycho</t>
  </si>
  <si>
    <t>Alinéa Sciences</t>
  </si>
  <si>
    <t>Coût  2018</t>
  </si>
  <si>
    <t>Alinéa Droit</t>
  </si>
  <si>
    <t>TOTAL SBU</t>
  </si>
  <si>
    <t>Nb abonnements 2018</t>
  </si>
  <si>
    <t>nombre</t>
  </si>
  <si>
    <t>Coût</t>
  </si>
  <si>
    <t>Abonnements 2018</t>
  </si>
  <si>
    <t>Abonnements 2019</t>
  </si>
  <si>
    <t>Abonnements français</t>
  </si>
  <si>
    <t>Abonnements étrangers</t>
  </si>
  <si>
    <t>Coût total</t>
  </si>
  <si>
    <t>Nb total</t>
  </si>
  <si>
    <t>Coût  Abonnements français</t>
  </si>
  <si>
    <t>Coût  Abonnements étrangers</t>
  </si>
  <si>
    <t>Titres supprimés ou ne paraissant plus</t>
  </si>
  <si>
    <t>Nouveaux abonnements</t>
  </si>
  <si>
    <t>1 (fr)</t>
  </si>
  <si>
    <t>2 (fr) 1 (etr)</t>
  </si>
  <si>
    <t>1 (etr)</t>
  </si>
  <si>
    <t>2 (package)</t>
  </si>
  <si>
    <t>-2 (1fr &amp; 1etr)</t>
  </si>
  <si>
    <t>il y en avait 44 en 2018</t>
  </si>
  <si>
    <t>il y en avait 78 en 2018</t>
  </si>
  <si>
    <t>101 hors titres commandés directement  par Portique</t>
  </si>
  <si>
    <t>2 (fr)</t>
  </si>
  <si>
    <t>57 titres en 2018 (10 étr + 47 fr)</t>
  </si>
  <si>
    <t>45 en 2018 d'après données transmises</t>
  </si>
  <si>
    <t>-3 (etr)</t>
  </si>
  <si>
    <t>-2(fr)</t>
  </si>
  <si>
    <t>-4 (3 etr &amp; 1fr)</t>
  </si>
  <si>
    <t>-5(etr)</t>
  </si>
  <si>
    <t>-2 (etr)</t>
  </si>
  <si>
    <t>-4 (fr)</t>
  </si>
  <si>
    <t>4 (fr)</t>
  </si>
  <si>
    <t>-3 (1fr)</t>
  </si>
  <si>
    <t>1 (étr)</t>
  </si>
  <si>
    <t>-6 (2fr &amp; 4 étr)</t>
  </si>
  <si>
    <t>-8 (3fr &amp; 5etr)</t>
  </si>
  <si>
    <t>-2(1fr &amp; 1etr)</t>
  </si>
  <si>
    <t>-1 (etr)</t>
  </si>
  <si>
    <t>3 (fr)</t>
  </si>
  <si>
    <t>3 (2fr &amp; 1etr)</t>
  </si>
  <si>
    <t>-5(fr)</t>
  </si>
  <si>
    <t>-4 (3fr &amp; 1 etr)</t>
  </si>
  <si>
    <t>-1(fr)</t>
  </si>
  <si>
    <t>-1 (fr)</t>
  </si>
  <si>
    <t xml:space="preserve">Commentaire sur nombre de titres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</si>
</sst>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\ [$€-40C];\-0\ [$€-40C]"/>
    <numFmt numFmtId="165" formatCode="0&quot; €&quot;"/>
    <numFmt numFmtId="166" formatCode="#,##0\ &quot;€&quot;"/>
    <numFmt numFmtId="167" formatCode="#,##0\ [$€-40C];\-#,##0\ [$€-40C]"/>
    <numFmt numFmtId="168" formatCode="#,##0.00\ &quot;€&quot;"/>
  </numFmts>
  <fonts count="20">
    <font>
      <sz val="11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0"/>
      <color rgb="FF000000"/>
      <name val="Arial1"/>
      <charset val="1"/>
    </font>
    <font>
      <b/>
      <sz val="9"/>
      <color rgb="FF000000"/>
      <name val="Arial1"/>
      <charset val="1"/>
    </font>
    <font>
      <b/>
      <sz val="9"/>
      <color rgb="FF000000"/>
      <name val="Arial"/>
      <family val="2"/>
      <charset val="1"/>
    </font>
    <font>
      <b/>
      <sz val="10"/>
      <color rgb="FFFF0000"/>
      <name val="Arial1"/>
      <charset val="1"/>
    </font>
    <font>
      <b/>
      <sz val="9"/>
      <color rgb="FFFF0000"/>
      <name val="Arial"/>
      <family val="2"/>
      <charset val="1"/>
    </font>
    <font>
      <b/>
      <sz val="9"/>
      <color rgb="FF000000"/>
      <name val="Arial11"/>
      <charset val="1"/>
    </font>
    <font>
      <sz val="11"/>
      <color rgb="FF000000"/>
      <name val="Calibri"/>
      <family val="2"/>
      <charset val="1"/>
    </font>
    <font>
      <sz val="10"/>
      <color rgb="FF000000"/>
      <name val="Arial11"/>
      <charset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rgb="FFFF0000"/>
      <name val="Arial"/>
      <family val="2"/>
    </font>
    <font>
      <b/>
      <sz val="9"/>
      <color rgb="FF000000"/>
      <name val="Arial"/>
      <family val="2"/>
    </font>
    <font>
      <sz val="9"/>
      <color rgb="FFFF0000"/>
      <name val="Arial"/>
      <family val="2"/>
    </font>
    <font>
      <sz val="9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9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  <bgColor rgb="FFEBF1DE"/>
      </patternFill>
    </fill>
    <fill>
      <patternFill patternType="solid">
        <fgColor rgb="FFDDDDDD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rgb="FFF2F2F2"/>
      </patternFill>
    </fill>
    <fill>
      <patternFill patternType="solid">
        <fgColor rgb="FFCCCCFF"/>
        <bgColor rgb="FFDDDDDD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rgb="FFD9D9D9"/>
      </patternFill>
    </fill>
    <fill>
      <patternFill patternType="solid">
        <fgColor rgb="FFCCCCFF"/>
        <bgColor rgb="FFEBF1DE"/>
      </patternFill>
    </fill>
    <fill>
      <patternFill patternType="solid">
        <fgColor theme="2"/>
        <bgColor rgb="FFF2F2F2"/>
      </patternFill>
    </fill>
    <fill>
      <patternFill patternType="solid">
        <fgColor theme="2"/>
        <bgColor rgb="FFEBF1DE"/>
      </patternFill>
    </fill>
    <fill>
      <patternFill patternType="solid">
        <fgColor theme="2"/>
        <bgColor rgb="FFDDDDDD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9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3" fillId="0" borderId="0"/>
  </cellStyleXfs>
  <cellXfs count="120">
    <xf numFmtId="0" fontId="0" fillId="0" borderId="0" xfId="0"/>
    <xf numFmtId="0" fontId="2" fillId="0" borderId="0" xfId="1"/>
    <xf numFmtId="0" fontId="4" fillId="2" borderId="1" xfId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 applyProtection="1"/>
    <xf numFmtId="164" fontId="2" fillId="0" borderId="0" xfId="1" applyNumberFormat="1" applyFont="1" applyBorder="1" applyAlignment="1" applyProtection="1"/>
    <xf numFmtId="0" fontId="4" fillId="2" borderId="1" xfId="1" applyFont="1" applyFill="1" applyBorder="1" applyAlignment="1" applyProtection="1">
      <alignment wrapText="1"/>
    </xf>
    <xf numFmtId="0" fontId="6" fillId="0" borderId="0" xfId="1" applyFont="1" applyFill="1" applyBorder="1" applyAlignment="1" applyProtection="1">
      <alignment horizontal="center" wrapText="1"/>
    </xf>
    <xf numFmtId="0" fontId="0" fillId="0" borderId="0" xfId="0" applyFill="1"/>
    <xf numFmtId="0" fontId="2" fillId="0" borderId="0" xfId="1" applyFill="1"/>
    <xf numFmtId="0" fontId="4" fillId="2" borderId="1" xfId="1" applyFont="1" applyFill="1" applyBorder="1" applyAlignment="1" applyProtection="1">
      <alignment horizontal="left" wrapText="1"/>
    </xf>
    <xf numFmtId="0" fontId="4" fillId="2" borderId="1" xfId="1" applyFont="1" applyFill="1" applyBorder="1" applyAlignment="1" applyProtection="1">
      <alignment horizontal="left"/>
    </xf>
    <xf numFmtId="0" fontId="0" fillId="0" borderId="0" xfId="0" applyAlignment="1"/>
    <xf numFmtId="0" fontId="2" fillId="0" borderId="0" xfId="1" applyAlignment="1"/>
    <xf numFmtId="0" fontId="8" fillId="2" borderId="1" xfId="1" applyFont="1" applyFill="1" applyBorder="1" applyAlignment="1" applyProtection="1">
      <alignment horizontal="left"/>
    </xf>
    <xf numFmtId="168" fontId="15" fillId="0" borderId="0" xfId="0" applyNumberFormat="1" applyFont="1"/>
    <xf numFmtId="0" fontId="0" fillId="0" borderId="0" xfId="0" applyAlignment="1">
      <alignment horizontal="right" vertical="center"/>
    </xf>
    <xf numFmtId="0" fontId="2" fillId="0" borderId="0" xfId="1" applyAlignment="1">
      <alignment horizontal="right" vertical="center"/>
    </xf>
    <xf numFmtId="166" fontId="17" fillId="7" borderId="1" xfId="0" applyNumberFormat="1" applyFont="1" applyFill="1" applyBorder="1"/>
    <xf numFmtId="165" fontId="14" fillId="8" borderId="1" xfId="1" applyNumberFormat="1" applyFont="1" applyFill="1" applyBorder="1" applyAlignment="1" applyProtection="1">
      <alignment vertical="center"/>
    </xf>
    <xf numFmtId="166" fontId="18" fillId="7" borderId="1" xfId="0" applyNumberFormat="1" applyFont="1" applyFill="1" applyBorder="1" applyAlignment="1">
      <alignment horizontal="center" vertical="center"/>
    </xf>
    <xf numFmtId="165" fontId="17" fillId="6" borderId="1" xfId="1" applyNumberFormat="1" applyFont="1" applyFill="1" applyBorder="1" applyAlignment="1" applyProtection="1"/>
    <xf numFmtId="0" fontId="15" fillId="2" borderId="1" xfId="1" applyFont="1" applyFill="1" applyBorder="1" applyAlignment="1" applyProtection="1">
      <alignment horizontal="left" vertical="center"/>
    </xf>
    <xf numFmtId="0" fontId="15" fillId="2" borderId="1" xfId="1" applyFont="1" applyFill="1" applyBorder="1" applyAlignment="1" applyProtection="1">
      <alignment horizontal="left" vertical="center" wrapText="1"/>
    </xf>
    <xf numFmtId="0" fontId="2" fillId="0" borderId="0" xfId="1" applyFont="1"/>
    <xf numFmtId="0" fontId="0" fillId="0" borderId="0" xfId="0" applyFont="1"/>
    <xf numFmtId="1" fontId="15" fillId="0" borderId="0" xfId="0" applyNumberFormat="1" applyFont="1"/>
    <xf numFmtId="1" fontId="0" fillId="0" borderId="0" xfId="0" applyNumberFormat="1"/>
    <xf numFmtId="1" fontId="15" fillId="4" borderId="0" xfId="0" applyNumberFormat="1" applyFont="1" applyFill="1"/>
    <xf numFmtId="1" fontId="16" fillId="7" borderId="1" xfId="0" applyNumberFormat="1" applyFont="1" applyFill="1" applyBorder="1" applyAlignment="1">
      <alignment vertical="center"/>
    </xf>
    <xf numFmtId="1" fontId="14" fillId="7" borderId="1" xfId="0" applyNumberFormat="1" applyFont="1" applyFill="1" applyBorder="1" applyAlignment="1">
      <alignment vertical="center"/>
    </xf>
    <xf numFmtId="0" fontId="7" fillId="0" borderId="0" xfId="0" applyFont="1"/>
    <xf numFmtId="0" fontId="14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165" fontId="14" fillId="6" borderId="1" xfId="1" applyNumberFormat="1" applyFont="1" applyFill="1" applyBorder="1" applyAlignment="1" applyProtection="1">
      <alignment vertical="center"/>
    </xf>
    <xf numFmtId="0" fontId="14" fillId="0" borderId="0" xfId="0" applyFont="1"/>
    <xf numFmtId="165" fontId="19" fillId="5" borderId="1" xfId="1" applyNumberFormat="1" applyFont="1" applyFill="1" applyBorder="1" applyAlignment="1" applyProtection="1">
      <alignment horizontal="center" vertical="center" wrapText="1"/>
    </xf>
    <xf numFmtId="167" fontId="17" fillId="6" borderId="1" xfId="0" applyNumberFormat="1" applyFont="1" applyFill="1" applyBorder="1" applyAlignment="1"/>
    <xf numFmtId="0" fontId="17" fillId="6" borderId="1" xfId="1" applyFont="1" applyFill="1" applyBorder="1" applyAlignment="1" applyProtection="1"/>
    <xf numFmtId="165" fontId="14" fillId="6" borderId="1" xfId="1" applyNumberFormat="1" applyFont="1" applyFill="1" applyBorder="1" applyAlignment="1" applyProtection="1">
      <alignment horizontal="right" vertical="center"/>
    </xf>
    <xf numFmtId="1" fontId="19" fillId="5" borderId="1" xfId="1" applyNumberFormat="1" applyFont="1" applyFill="1" applyBorder="1" applyAlignment="1" applyProtection="1">
      <alignment horizontal="center" vertical="center" wrapText="1"/>
    </xf>
    <xf numFmtId="1" fontId="19" fillId="9" borderId="1" xfId="1" applyNumberFormat="1" applyFont="1" applyFill="1" applyBorder="1" applyAlignment="1" applyProtection="1">
      <alignment horizontal="center" vertical="center"/>
    </xf>
    <xf numFmtId="1" fontId="19" fillId="0" borderId="0" xfId="1" applyNumberFormat="1" applyFont="1"/>
    <xf numFmtId="166" fontId="19" fillId="0" borderId="0" xfId="1" applyNumberFormat="1" applyFont="1"/>
    <xf numFmtId="1" fontId="15" fillId="0" borderId="0" xfId="1" applyNumberFormat="1" applyFont="1" applyFill="1" applyBorder="1" applyAlignment="1" applyProtection="1">
      <alignment horizontal="center" vertical="center"/>
    </xf>
    <xf numFmtId="166" fontId="15" fillId="0" borderId="0" xfId="1" applyNumberFormat="1" applyFont="1" applyFill="1" applyBorder="1" applyAlignment="1" applyProtection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6" fontId="19" fillId="0" borderId="0" xfId="1" applyNumberFormat="1" applyFont="1" applyAlignment="1">
      <alignment horizontal="center" vertical="center"/>
    </xf>
    <xf numFmtId="1" fontId="15" fillId="4" borderId="0" xfId="1" applyNumberFormat="1" applyFont="1" applyFill="1" applyBorder="1" applyAlignment="1" applyProtection="1">
      <alignment horizontal="center" vertical="center"/>
    </xf>
    <xf numFmtId="166" fontId="15" fillId="4" borderId="0" xfId="1" applyNumberFormat="1" applyFont="1" applyFill="1" applyBorder="1" applyAlignment="1" applyProtection="1">
      <alignment horizontal="center" vertical="center"/>
    </xf>
    <xf numFmtId="1" fontId="19" fillId="4" borderId="0" xfId="0" applyNumberFormat="1" applyFont="1" applyFill="1" applyAlignment="1">
      <alignment horizontal="center" vertical="center"/>
    </xf>
    <xf numFmtId="166" fontId="19" fillId="4" borderId="0" xfId="0" applyNumberFormat="1" applyFont="1" applyFill="1" applyAlignment="1">
      <alignment horizontal="center" vertical="center"/>
    </xf>
    <xf numFmtId="1" fontId="19" fillId="7" borderId="1" xfId="0" applyNumberFormat="1" applyFont="1" applyFill="1" applyBorder="1" applyAlignment="1"/>
    <xf numFmtId="1" fontId="19" fillId="7" borderId="1" xfId="0" applyNumberFormat="1" applyFont="1" applyFill="1" applyBorder="1" applyAlignment="1">
      <alignment horizontal="right"/>
    </xf>
    <xf numFmtId="166" fontId="19" fillId="4" borderId="0" xfId="0" applyNumberFormat="1" applyFont="1" applyFill="1"/>
    <xf numFmtId="166" fontId="19" fillId="4" borderId="0" xfId="1" applyNumberFormat="1" applyFont="1" applyFill="1"/>
    <xf numFmtId="166" fontId="15" fillId="0" borderId="0" xfId="1" applyNumberFormat="1" applyFont="1"/>
    <xf numFmtId="1" fontId="19" fillId="7" borderId="1" xfId="0" applyNumberFormat="1" applyFont="1" applyFill="1" applyBorder="1"/>
    <xf numFmtId="1" fontId="19" fillId="0" borderId="0" xfId="0" applyNumberFormat="1" applyFont="1"/>
    <xf numFmtId="1" fontId="17" fillId="7" borderId="1" xfId="0" applyNumberFormat="1" applyFont="1" applyFill="1" applyBorder="1" applyAlignment="1">
      <alignment horizontal="center" vertical="center"/>
    </xf>
    <xf numFmtId="1" fontId="19" fillId="7" borderId="1" xfId="1" applyNumberFormat="1" applyFont="1" applyFill="1" applyBorder="1"/>
    <xf numFmtId="1" fontId="14" fillId="7" borderId="1" xfId="0" applyNumberFormat="1" applyFont="1" applyFill="1" applyBorder="1" applyAlignment="1">
      <alignment horizontal="right" vertical="center"/>
    </xf>
    <xf numFmtId="1" fontId="15" fillId="0" borderId="0" xfId="1" applyNumberFormat="1" applyFont="1" applyAlignment="1">
      <alignment horizontal="center" vertical="center"/>
    </xf>
    <xf numFmtId="1" fontId="15" fillId="4" borderId="0" xfId="0" applyNumberFormat="1" applyFont="1" applyFill="1" applyAlignment="1">
      <alignment horizontal="center" vertical="center"/>
    </xf>
    <xf numFmtId="1" fontId="15" fillId="4" borderId="0" xfId="1" applyNumberFormat="1" applyFont="1" applyFill="1"/>
    <xf numFmtId="1" fontId="15" fillId="0" borderId="0" xfId="1" applyNumberFormat="1" applyFont="1"/>
    <xf numFmtId="166" fontId="15" fillId="0" borderId="0" xfId="1" applyNumberFormat="1" applyFont="1" applyAlignment="1">
      <alignment horizontal="center" vertical="center"/>
    </xf>
    <xf numFmtId="166" fontId="15" fillId="4" borderId="0" xfId="0" applyNumberFormat="1" applyFont="1" applyFill="1" applyAlignment="1">
      <alignment horizontal="center" vertical="center"/>
    </xf>
    <xf numFmtId="166" fontId="15" fillId="4" borderId="0" xfId="0" applyNumberFormat="1" applyFont="1" applyFill="1"/>
    <xf numFmtId="166" fontId="15" fillId="4" borderId="0" xfId="1" applyNumberFormat="1" applyFont="1" applyFill="1"/>
    <xf numFmtId="1" fontId="19" fillId="10" borderId="1" xfId="1" applyNumberFormat="1" applyFont="1" applyFill="1" applyBorder="1" applyAlignment="1" applyProtection="1">
      <alignment horizontal="center" vertical="center" wrapText="1"/>
    </xf>
    <xf numFmtId="1" fontId="19" fillId="11" borderId="1" xfId="1" applyNumberFormat="1" applyFont="1" applyFill="1" applyBorder="1" applyAlignment="1" applyProtection="1">
      <alignment horizontal="center" vertical="center" wrapText="1"/>
    </xf>
    <xf numFmtId="1" fontId="15" fillId="11" borderId="1" xfId="1" applyNumberFormat="1" applyFont="1" applyFill="1" applyBorder="1" applyAlignment="1" applyProtection="1">
      <alignment horizontal="center" vertical="center"/>
    </xf>
    <xf numFmtId="0" fontId="19" fillId="11" borderId="1" xfId="1" applyFont="1" applyFill="1" applyBorder="1" applyAlignment="1" applyProtection="1">
      <alignment horizontal="center" vertical="center" wrapText="1"/>
    </xf>
    <xf numFmtId="165" fontId="15" fillId="10" borderId="1" xfId="1" applyNumberFormat="1" applyFont="1" applyFill="1" applyBorder="1" applyAlignment="1" applyProtection="1">
      <alignment horizontal="center" vertical="center" wrapText="1"/>
    </xf>
    <xf numFmtId="1" fontId="17" fillId="12" borderId="1" xfId="0" quotePrefix="1" applyNumberFormat="1" applyFont="1" applyFill="1" applyBorder="1" applyAlignment="1">
      <alignment horizontal="right"/>
    </xf>
    <xf numFmtId="1" fontId="17" fillId="12" borderId="1" xfId="0" applyNumberFormat="1" applyFont="1" applyFill="1" applyBorder="1" applyAlignment="1"/>
    <xf numFmtId="166" fontId="19" fillId="13" borderId="1" xfId="1" applyNumberFormat="1" applyFont="1" applyFill="1" applyBorder="1"/>
    <xf numFmtId="166" fontId="18" fillId="13" borderId="1" xfId="0" applyNumberFormat="1" applyFont="1" applyFill="1" applyBorder="1"/>
    <xf numFmtId="1" fontId="17" fillId="12" borderId="1" xfId="0" applyNumberFormat="1" applyFont="1" applyFill="1" applyBorder="1" applyAlignment="1">
      <alignment horizontal="right"/>
    </xf>
    <xf numFmtId="1" fontId="17" fillId="12" borderId="1" xfId="1" applyNumberFormat="1" applyFont="1" applyFill="1" applyBorder="1" applyAlignment="1" applyProtection="1"/>
    <xf numFmtId="166" fontId="18" fillId="10" borderId="1" xfId="1" applyNumberFormat="1" applyFont="1" applyFill="1" applyBorder="1" applyAlignment="1" applyProtection="1">
      <alignment horizontal="center" vertical="center"/>
    </xf>
    <xf numFmtId="1" fontId="17" fillId="12" borderId="1" xfId="1" quotePrefix="1" applyNumberFormat="1" applyFont="1" applyFill="1" applyBorder="1" applyAlignment="1" applyProtection="1">
      <alignment horizontal="right"/>
    </xf>
    <xf numFmtId="1" fontId="17" fillId="12" borderId="1" xfId="1" applyNumberFormat="1" applyFont="1" applyFill="1" applyBorder="1" applyAlignment="1" applyProtection="1">
      <alignment horizontal="right"/>
    </xf>
    <xf numFmtId="166" fontId="19" fillId="13" borderId="0" xfId="1" applyNumberFormat="1" applyFont="1" applyFill="1"/>
    <xf numFmtId="1" fontId="14" fillId="12" borderId="1" xfId="1" applyNumberFormat="1" applyFont="1" applyFill="1" applyBorder="1" applyAlignment="1" applyProtection="1">
      <alignment horizontal="right" vertical="center"/>
    </xf>
    <xf numFmtId="1" fontId="14" fillId="13" borderId="1" xfId="0" applyNumberFormat="1" applyFont="1" applyFill="1" applyBorder="1" applyAlignment="1">
      <alignment horizontal="right" vertical="center"/>
    </xf>
    <xf numFmtId="166" fontId="14" fillId="13" borderId="1" xfId="0" applyNumberFormat="1" applyFont="1" applyFill="1" applyBorder="1" applyAlignment="1">
      <alignment horizontal="right" vertical="center"/>
    </xf>
    <xf numFmtId="166" fontId="14" fillId="12" borderId="1" xfId="1" applyNumberFormat="1" applyFont="1" applyFill="1" applyBorder="1" applyAlignment="1" applyProtection="1">
      <alignment horizontal="right" vertical="center"/>
    </xf>
    <xf numFmtId="1" fontId="17" fillId="13" borderId="1" xfId="0" quotePrefix="1" applyNumberFormat="1" applyFont="1" applyFill="1" applyBorder="1" applyAlignment="1">
      <alignment horizontal="right"/>
    </xf>
    <xf numFmtId="1" fontId="17" fillId="13" borderId="1" xfId="0" applyNumberFormat="1" applyFont="1" applyFill="1" applyBorder="1" applyAlignment="1">
      <alignment horizontal="right"/>
    </xf>
    <xf numFmtId="1" fontId="14" fillId="14" borderId="1" xfId="1" applyNumberFormat="1" applyFont="1" applyFill="1" applyBorder="1" applyAlignment="1" applyProtection="1">
      <alignment vertical="center"/>
    </xf>
    <xf numFmtId="1" fontId="14" fillId="13" borderId="1" xfId="0" applyNumberFormat="1" applyFont="1" applyFill="1" applyBorder="1" applyAlignment="1">
      <alignment vertical="center"/>
    </xf>
    <xf numFmtId="166" fontId="14" fillId="14" borderId="1" xfId="1" applyNumberFormat="1" applyFont="1" applyFill="1" applyBorder="1" applyAlignment="1" applyProtection="1">
      <alignment vertical="center"/>
    </xf>
    <xf numFmtId="1" fontId="19" fillId="13" borderId="1" xfId="0" applyNumberFormat="1" applyFont="1" applyFill="1" applyBorder="1" applyAlignment="1"/>
    <xf numFmtId="0" fontId="19" fillId="13" borderId="1" xfId="0" applyFont="1" applyFill="1" applyBorder="1" applyAlignment="1"/>
    <xf numFmtId="1" fontId="14" fillId="12" borderId="1" xfId="1" applyNumberFormat="1" applyFont="1" applyFill="1" applyBorder="1" applyAlignment="1" applyProtection="1">
      <alignment vertical="center"/>
    </xf>
    <xf numFmtId="165" fontId="14" fillId="12" borderId="1" xfId="1" applyNumberFormat="1" applyFont="1" applyFill="1" applyBorder="1" applyAlignment="1" applyProtection="1">
      <alignment vertical="center"/>
    </xf>
    <xf numFmtId="165" fontId="19" fillId="5" borderId="2" xfId="1" applyNumberFormat="1" applyFont="1" applyFill="1" applyBorder="1" applyAlignment="1" applyProtection="1">
      <alignment horizontal="center" vertical="center" wrapText="1"/>
    </xf>
    <xf numFmtId="165" fontId="19" fillId="5" borderId="3" xfId="1" applyNumberFormat="1" applyFont="1" applyFill="1" applyBorder="1" applyAlignment="1" applyProtection="1">
      <alignment horizontal="center" vertical="center" wrapText="1"/>
    </xf>
    <xf numFmtId="0" fontId="14" fillId="3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</xf>
    <xf numFmtId="165" fontId="19" fillId="10" borderId="2" xfId="1" applyNumberFormat="1" applyFont="1" applyFill="1" applyBorder="1" applyAlignment="1" applyProtection="1">
      <alignment horizontal="center" vertical="center" wrapText="1"/>
    </xf>
    <xf numFmtId="165" fontId="19" fillId="10" borderId="4" xfId="1" applyNumberFormat="1" applyFont="1" applyFill="1" applyBorder="1" applyAlignment="1" applyProtection="1">
      <alignment horizontal="center" vertical="center" wrapText="1"/>
    </xf>
    <xf numFmtId="165" fontId="19" fillId="10" borderId="3" xfId="1" applyNumberFormat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right" vertical="center" wrapText="1"/>
    </xf>
    <xf numFmtId="0" fontId="2" fillId="7" borderId="1" xfId="1" applyFill="1" applyBorder="1" applyAlignment="1">
      <alignment horizontal="center" vertical="center"/>
    </xf>
    <xf numFmtId="1" fontId="14" fillId="13" borderId="1" xfId="1" applyNumberFormat="1" applyFont="1" applyFill="1" applyBorder="1" applyAlignment="1">
      <alignment horizontal="center" vertical="center"/>
    </xf>
    <xf numFmtId="0" fontId="14" fillId="13" borderId="1" xfId="0" applyFont="1" applyFill="1" applyBorder="1"/>
    <xf numFmtId="166" fontId="14" fillId="13" borderId="1" xfId="0" applyNumberFormat="1" applyFont="1" applyFill="1" applyBorder="1"/>
    <xf numFmtId="166" fontId="14" fillId="13" borderId="1" xfId="1" applyNumberFormat="1" applyFont="1" applyFill="1" applyBorder="1" applyAlignment="1">
      <alignment horizontal="center" vertical="center"/>
    </xf>
    <xf numFmtId="1" fontId="16" fillId="11" borderId="1" xfId="1" applyNumberFormat="1" applyFont="1" applyFill="1" applyBorder="1" applyAlignment="1" applyProtection="1">
      <alignment horizontal="center" vertical="center" wrapText="1"/>
    </xf>
    <xf numFmtId="1" fontId="14" fillId="11" borderId="1" xfId="1" applyNumberFormat="1" applyFont="1" applyFill="1" applyBorder="1" applyAlignment="1" applyProtection="1">
      <alignment horizontal="center" vertical="center"/>
    </xf>
    <xf numFmtId="1" fontId="16" fillId="13" borderId="1" xfId="1" applyNumberFormat="1" applyFont="1" applyFill="1" applyBorder="1"/>
    <xf numFmtId="1" fontId="14" fillId="13" borderId="1" xfId="1" applyNumberFormat="1" applyFont="1" applyFill="1" applyBorder="1"/>
    <xf numFmtId="1" fontId="14" fillId="13" borderId="1" xfId="1" applyNumberFormat="1" applyFont="1" applyFill="1" applyBorder="1" applyAlignment="1">
      <alignment horizontal="right" wrapText="1"/>
    </xf>
    <xf numFmtId="1" fontId="16" fillId="13" borderId="1" xfId="0" applyNumberFormat="1" applyFont="1" applyFill="1" applyBorder="1" applyAlignment="1"/>
    <xf numFmtId="1" fontId="14" fillId="13" borderId="1" xfId="0" applyNumberFormat="1" applyFont="1" applyFill="1" applyBorder="1" applyAlignment="1"/>
    <xf numFmtId="0" fontId="14" fillId="13" borderId="0" xfId="0" applyFont="1" applyFill="1" applyAlignment="1"/>
    <xf numFmtId="0" fontId="2" fillId="0" borderId="0" xfId="1" applyAlignment="1">
      <alignment wrapText="1"/>
    </xf>
  </cellXfs>
  <cellStyles count="9">
    <cellStyle name="Normal" xfId="0" builtinId="0"/>
    <cellStyle name="Normal 2" xfId="2"/>
    <cellStyle name="Normal 2 2" xfId="5"/>
    <cellStyle name="Normal 3" xfId="7"/>
    <cellStyle name="Normal 4" xfId="6"/>
    <cellStyle name="Normal 5" xfId="8"/>
    <cellStyle name="Normal 6" xfId="4"/>
    <cellStyle name="TableStyleLight1" xfId="3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D9D9D9"/>
      <rgbColor rgb="FF8EB4E3"/>
      <rgbColor rgb="FF993366"/>
      <rgbColor rgb="FFFFFFCC"/>
      <rgbColor rgb="FFF2F2F2"/>
      <rgbColor rgb="FF660066"/>
      <rgbColor rgb="FFFFCCCC"/>
      <rgbColor rgb="FF0066CC"/>
      <rgbColor rgb="FFCCC1DA"/>
      <rgbColor rgb="FF000080"/>
      <rgbColor rgb="FFFF00FF"/>
      <rgbColor rgb="FFF2DCDB"/>
      <rgbColor rgb="FF00FFFF"/>
      <rgbColor rgb="FF800080"/>
      <rgbColor rgb="FF800000"/>
      <rgbColor rgb="FF008080"/>
      <rgbColor rgb="FF0000FF"/>
      <rgbColor rgb="FF00CCFF"/>
      <rgbColor rgb="FFE6E0EC"/>
      <rgbColor rgb="FFEBF1DE"/>
      <rgbColor rgb="FFFFFF66"/>
      <rgbColor rgb="FF99CCFF"/>
      <rgbColor rgb="FFE6B9B8"/>
      <rgbColor rgb="FFCCCCCC"/>
      <rgbColor rgb="FFFFCC99"/>
      <rgbColor rgb="FF3366FF"/>
      <rgbColor rgb="FF33CCCC"/>
      <rgbColor rgb="FF92D050"/>
      <rgbColor rgb="FFD7E4BD"/>
      <rgbColor rgb="FFDDDDDD"/>
      <rgbColor rgb="FFFF3333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iquesEvolutionAbonn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>
        <row r="12">
          <cell r="B12" t="str">
            <v>Service des bibliothèques - évolution du nombre des abonnements  Service des bibliothèques</v>
          </cell>
        </row>
        <row r="13">
          <cell r="A13">
            <v>2013</v>
          </cell>
          <cell r="B13">
            <v>2196</v>
          </cell>
        </row>
        <row r="14">
          <cell r="A14">
            <v>2014</v>
          </cell>
          <cell r="B14">
            <v>1953</v>
          </cell>
        </row>
        <row r="15">
          <cell r="A15">
            <v>2015</v>
          </cell>
          <cell r="B15">
            <v>1875</v>
          </cell>
        </row>
        <row r="16">
          <cell r="A16">
            <v>2016</v>
          </cell>
          <cell r="B16">
            <v>1815</v>
          </cell>
        </row>
        <row r="17">
          <cell r="A17">
            <v>2017</v>
          </cell>
          <cell r="B17">
            <v>1762</v>
          </cell>
        </row>
        <row r="18">
          <cell r="A18">
            <v>2018</v>
          </cell>
          <cell r="B18">
            <v>1681</v>
          </cell>
        </row>
        <row r="19">
          <cell r="A19">
            <v>2019</v>
          </cell>
          <cell r="B19">
            <v>1683</v>
          </cell>
        </row>
        <row r="20">
          <cell r="A20">
            <v>2020</v>
          </cell>
          <cell r="B20">
            <v>1554</v>
          </cell>
        </row>
        <row r="25">
          <cell r="B25" t="str">
            <v xml:space="preserve">Service des bibliothèques - évolution du coût des abonnements </v>
          </cell>
        </row>
        <row r="26">
          <cell r="A26">
            <v>2013</v>
          </cell>
          <cell r="B26">
            <v>458784</v>
          </cell>
        </row>
        <row r="27">
          <cell r="A27">
            <v>2014</v>
          </cell>
          <cell r="B27">
            <v>376217.91000000003</v>
          </cell>
        </row>
        <row r="28">
          <cell r="A28">
            <v>2015</v>
          </cell>
          <cell r="B28">
            <v>377014.5</v>
          </cell>
        </row>
        <row r="29">
          <cell r="A29">
            <v>2016</v>
          </cell>
          <cell r="B29">
            <v>406926</v>
          </cell>
        </row>
        <row r="30">
          <cell r="A30">
            <v>2017</v>
          </cell>
          <cell r="B30">
            <v>391943.76</v>
          </cell>
        </row>
        <row r="31">
          <cell r="A31">
            <v>2018</v>
          </cell>
          <cell r="B31">
            <v>391416</v>
          </cell>
        </row>
        <row r="32">
          <cell r="A32">
            <v>2019</v>
          </cell>
          <cell r="B32">
            <v>410738.64</v>
          </cell>
        </row>
        <row r="33">
          <cell r="A33" t="str">
            <v xml:space="preserve">Estimation   2020 </v>
          </cell>
          <cell r="B33">
            <v>390000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A50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1" sqref="M1"/>
    </sheetView>
  </sheetViews>
  <sheetFormatPr baseColWidth="10" defaultColWidth="9" defaultRowHeight="14.25"/>
  <cols>
    <col min="1" max="1" width="17.875" style="1" customWidth="1"/>
    <col min="2" max="2" width="15.875" style="1" customWidth="1"/>
    <col min="3" max="3" width="15.375" style="57" customWidth="1"/>
    <col min="4" max="4" width="15.375" style="14" customWidth="1"/>
    <col min="5" max="6" width="15.375" style="25" customWidth="1"/>
    <col min="7" max="8" width="13.25" style="41" customWidth="1"/>
    <col min="9" max="9" width="13.25" style="64" customWidth="1"/>
    <col min="10" max="11" width="13.25" style="42" customWidth="1"/>
    <col min="12" max="12" width="13.5" style="55" customWidth="1"/>
    <col min="13" max="13" width="20.75" style="1" customWidth="1"/>
    <col min="15" max="18" width="0" hidden="1" customWidth="1"/>
    <col min="20" max="937" width="9" style="1"/>
  </cols>
  <sheetData>
    <row r="1" spans="1:937" ht="26.1" customHeight="1">
      <c r="A1" s="100" t="s">
        <v>0</v>
      </c>
      <c r="B1" s="101" t="s">
        <v>1</v>
      </c>
      <c r="C1" s="97" t="s">
        <v>39</v>
      </c>
      <c r="D1" s="98"/>
      <c r="E1" s="102" t="s">
        <v>40</v>
      </c>
      <c r="F1" s="103"/>
      <c r="G1" s="103"/>
      <c r="H1" s="103"/>
      <c r="I1" s="103"/>
      <c r="J1" s="103"/>
      <c r="K1" s="103"/>
      <c r="L1" s="104"/>
      <c r="M1" s="119" t="s">
        <v>79</v>
      </c>
    </row>
    <row r="2" spans="1:937" s="24" customFormat="1" ht="39.950000000000003" customHeight="1">
      <c r="A2" s="100"/>
      <c r="B2" s="101"/>
      <c r="C2" s="40" t="s">
        <v>37</v>
      </c>
      <c r="D2" s="35" t="s">
        <v>38</v>
      </c>
      <c r="E2" s="69" t="s">
        <v>47</v>
      </c>
      <c r="F2" s="69" t="s">
        <v>48</v>
      </c>
      <c r="G2" s="111" t="s">
        <v>41</v>
      </c>
      <c r="H2" s="111" t="s">
        <v>42</v>
      </c>
      <c r="I2" s="112" t="s">
        <v>44</v>
      </c>
      <c r="J2" s="72" t="s">
        <v>45</v>
      </c>
      <c r="K2" s="72" t="s">
        <v>46</v>
      </c>
      <c r="L2" s="73" t="s">
        <v>43</v>
      </c>
      <c r="M2" s="23"/>
      <c r="N2"/>
      <c r="O2"/>
      <c r="P2"/>
      <c r="Q2"/>
      <c r="R2"/>
      <c r="S2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3"/>
      <c r="PP2" s="23"/>
      <c r="PQ2" s="23"/>
      <c r="PR2" s="23"/>
      <c r="PS2" s="23"/>
      <c r="PT2" s="23"/>
      <c r="PU2" s="23"/>
      <c r="PV2" s="23"/>
      <c r="PW2" s="23"/>
      <c r="PX2" s="23"/>
      <c r="PY2" s="23"/>
      <c r="PZ2" s="23"/>
      <c r="QA2" s="23"/>
      <c r="QB2" s="23"/>
      <c r="QC2" s="23"/>
      <c r="QD2" s="23"/>
      <c r="QE2" s="23"/>
      <c r="QF2" s="23"/>
      <c r="QG2" s="23"/>
      <c r="QH2" s="23"/>
      <c r="QI2" s="23"/>
      <c r="QJ2" s="23"/>
      <c r="QK2" s="23"/>
      <c r="QL2" s="23"/>
      <c r="QM2" s="23"/>
      <c r="QN2" s="23"/>
      <c r="QO2" s="23"/>
      <c r="QP2" s="23"/>
      <c r="QQ2" s="23"/>
      <c r="QR2" s="23"/>
      <c r="QS2" s="23"/>
      <c r="QT2" s="23"/>
      <c r="QU2" s="23"/>
      <c r="QV2" s="23"/>
      <c r="QW2" s="23"/>
      <c r="QX2" s="23"/>
      <c r="QY2" s="23"/>
      <c r="QZ2" s="23"/>
      <c r="RA2" s="23"/>
      <c r="RB2" s="23"/>
      <c r="RC2" s="23"/>
      <c r="RD2" s="23"/>
      <c r="RE2" s="23"/>
      <c r="RF2" s="23"/>
      <c r="RG2" s="23"/>
      <c r="RH2" s="23"/>
      <c r="RI2" s="23"/>
      <c r="RJ2" s="23"/>
      <c r="RK2" s="23"/>
      <c r="RL2" s="23"/>
      <c r="RM2" s="23"/>
      <c r="RN2" s="23"/>
      <c r="RO2" s="23"/>
      <c r="RP2" s="23"/>
      <c r="RQ2" s="23"/>
      <c r="RR2" s="23"/>
      <c r="RS2" s="23"/>
      <c r="RT2" s="23"/>
      <c r="RU2" s="23"/>
      <c r="RV2" s="23"/>
      <c r="RW2" s="23"/>
      <c r="RX2" s="23"/>
      <c r="RY2" s="23"/>
      <c r="RZ2" s="23"/>
      <c r="SA2" s="23"/>
      <c r="SB2" s="23"/>
      <c r="SC2" s="23"/>
      <c r="SD2" s="23"/>
      <c r="SE2" s="23"/>
      <c r="SF2" s="23"/>
      <c r="SG2" s="23"/>
      <c r="SH2" s="23"/>
      <c r="SI2" s="23"/>
      <c r="SJ2" s="23"/>
      <c r="SK2" s="23"/>
      <c r="SL2" s="23"/>
      <c r="SM2" s="23"/>
      <c r="SN2" s="23"/>
      <c r="SO2" s="23"/>
      <c r="SP2" s="23"/>
      <c r="SQ2" s="23"/>
      <c r="SR2" s="23"/>
      <c r="SS2" s="23"/>
      <c r="ST2" s="23"/>
      <c r="SU2" s="23"/>
      <c r="SV2" s="23"/>
      <c r="SW2" s="23"/>
      <c r="SX2" s="23"/>
      <c r="SY2" s="23"/>
      <c r="SZ2" s="23"/>
      <c r="TA2" s="23"/>
      <c r="TB2" s="23"/>
      <c r="TC2" s="23"/>
      <c r="TD2" s="23"/>
      <c r="TE2" s="23"/>
      <c r="TF2" s="23"/>
      <c r="TG2" s="23"/>
      <c r="TH2" s="23"/>
      <c r="TI2" s="23"/>
      <c r="TJ2" s="23"/>
      <c r="TK2" s="23"/>
      <c r="TL2" s="23"/>
      <c r="TM2" s="23"/>
      <c r="TN2" s="23"/>
      <c r="TO2" s="23"/>
      <c r="TP2" s="23"/>
      <c r="TQ2" s="23"/>
      <c r="TR2" s="23"/>
      <c r="TS2" s="23"/>
      <c r="TT2" s="23"/>
      <c r="TU2" s="23"/>
      <c r="TV2" s="23"/>
      <c r="TW2" s="23"/>
      <c r="TX2" s="23"/>
      <c r="TY2" s="23"/>
      <c r="TZ2" s="23"/>
      <c r="UA2" s="23"/>
      <c r="UB2" s="23"/>
      <c r="UC2" s="23"/>
      <c r="UD2" s="23"/>
      <c r="UE2" s="23"/>
      <c r="UF2" s="23"/>
      <c r="UG2" s="23"/>
      <c r="UH2" s="23"/>
      <c r="UI2" s="23"/>
      <c r="UJ2" s="23"/>
      <c r="UK2" s="23"/>
      <c r="UL2" s="23"/>
      <c r="UM2" s="23"/>
      <c r="UN2" s="23"/>
      <c r="UO2" s="23"/>
      <c r="UP2" s="23"/>
      <c r="UQ2" s="23"/>
      <c r="UR2" s="23"/>
      <c r="US2" s="23"/>
      <c r="UT2" s="23"/>
      <c r="UU2" s="23"/>
      <c r="UV2" s="23"/>
      <c r="UW2" s="23"/>
      <c r="UX2" s="23"/>
      <c r="UY2" s="23"/>
      <c r="UZ2" s="23"/>
      <c r="VA2" s="23"/>
      <c r="VB2" s="23"/>
      <c r="VC2" s="23"/>
      <c r="VD2" s="23"/>
      <c r="VE2" s="23"/>
      <c r="VF2" s="23"/>
      <c r="VG2" s="23"/>
      <c r="VH2" s="23"/>
      <c r="VI2" s="23"/>
      <c r="VJ2" s="23"/>
      <c r="VK2" s="23"/>
      <c r="VL2" s="23"/>
      <c r="VM2" s="23"/>
      <c r="VN2" s="23"/>
      <c r="VO2" s="23"/>
      <c r="VP2" s="23"/>
      <c r="VQ2" s="23"/>
      <c r="VR2" s="23"/>
      <c r="VS2" s="23"/>
      <c r="VT2" s="23"/>
      <c r="VU2" s="23"/>
      <c r="VV2" s="23"/>
      <c r="VW2" s="23"/>
      <c r="VX2" s="23"/>
      <c r="VY2" s="23"/>
      <c r="VZ2" s="23"/>
      <c r="WA2" s="23"/>
      <c r="WB2" s="23"/>
      <c r="WC2" s="23"/>
      <c r="WD2" s="23"/>
      <c r="WE2" s="23"/>
      <c r="WF2" s="23"/>
      <c r="WG2" s="23"/>
      <c r="WH2" s="23"/>
      <c r="WI2" s="23"/>
      <c r="WJ2" s="23"/>
      <c r="WK2" s="23"/>
      <c r="WL2" s="23"/>
      <c r="WM2" s="23"/>
      <c r="WN2" s="23"/>
      <c r="WO2" s="23"/>
      <c r="WP2" s="23"/>
      <c r="WQ2" s="23"/>
      <c r="WR2" s="23"/>
      <c r="WS2" s="23"/>
      <c r="WT2" s="23"/>
      <c r="WU2" s="23"/>
      <c r="WV2" s="23"/>
      <c r="WW2" s="23"/>
      <c r="WX2" s="23"/>
      <c r="WY2" s="23"/>
      <c r="WZ2" s="23"/>
      <c r="XA2" s="23"/>
      <c r="XB2" s="23"/>
      <c r="XC2" s="23"/>
      <c r="XD2" s="23"/>
      <c r="XE2" s="23"/>
      <c r="XF2" s="23"/>
      <c r="XG2" s="23"/>
      <c r="XH2" s="23"/>
      <c r="XI2" s="23"/>
      <c r="XJ2" s="23"/>
      <c r="XK2" s="23"/>
      <c r="XL2" s="23"/>
      <c r="XM2" s="23"/>
      <c r="XN2" s="23"/>
      <c r="XO2" s="23"/>
      <c r="XP2" s="23"/>
      <c r="XQ2" s="23"/>
      <c r="XR2" s="23"/>
      <c r="XS2" s="23"/>
      <c r="XT2" s="23"/>
      <c r="XU2" s="23"/>
      <c r="XV2" s="23"/>
      <c r="XW2" s="23"/>
      <c r="XX2" s="23"/>
      <c r="XY2" s="23"/>
      <c r="XZ2" s="23"/>
      <c r="YA2" s="23"/>
      <c r="YB2" s="23"/>
      <c r="YC2" s="23"/>
      <c r="YD2" s="23"/>
      <c r="YE2" s="23"/>
      <c r="YF2" s="23"/>
      <c r="YG2" s="23"/>
      <c r="YH2" s="23"/>
      <c r="YI2" s="23"/>
      <c r="YJ2" s="23"/>
      <c r="YK2" s="23"/>
      <c r="YL2" s="23"/>
      <c r="YM2" s="23"/>
      <c r="YN2" s="23"/>
      <c r="YO2" s="23"/>
      <c r="YP2" s="23"/>
      <c r="YQ2" s="23"/>
      <c r="YR2" s="23"/>
      <c r="YS2" s="23"/>
      <c r="YT2" s="23"/>
      <c r="YU2" s="23"/>
      <c r="YV2" s="23"/>
      <c r="YW2" s="23"/>
      <c r="YX2" s="23"/>
      <c r="YY2" s="23"/>
      <c r="YZ2" s="23"/>
      <c r="ZA2" s="23"/>
      <c r="ZB2" s="23"/>
      <c r="ZC2" s="23"/>
      <c r="ZD2" s="23"/>
      <c r="ZE2" s="23"/>
      <c r="ZF2" s="23"/>
      <c r="ZG2" s="23"/>
      <c r="ZH2" s="23"/>
      <c r="ZI2" s="23"/>
      <c r="ZJ2" s="23"/>
      <c r="ZK2" s="23"/>
      <c r="ZL2" s="23"/>
      <c r="ZM2" s="23"/>
      <c r="ZN2" s="23"/>
      <c r="ZO2" s="23"/>
      <c r="ZP2" s="23"/>
      <c r="ZQ2" s="23"/>
      <c r="ZR2" s="23"/>
      <c r="ZS2" s="23"/>
      <c r="ZT2" s="23"/>
      <c r="ZU2" s="23"/>
      <c r="ZV2" s="23"/>
      <c r="ZW2" s="23"/>
      <c r="ZX2" s="23"/>
      <c r="ZY2" s="23"/>
      <c r="ZZ2" s="23"/>
      <c r="AAA2" s="23"/>
      <c r="AAB2" s="23"/>
      <c r="AAC2" s="23"/>
      <c r="AAD2" s="23"/>
      <c r="AAE2" s="23"/>
      <c r="AAF2" s="23"/>
      <c r="AAG2" s="23"/>
      <c r="AAH2" s="23"/>
      <c r="AAI2" s="23"/>
      <c r="AAJ2" s="23"/>
      <c r="AAK2" s="23"/>
      <c r="AAL2" s="23"/>
      <c r="AAM2" s="23"/>
      <c r="AAN2" s="23"/>
      <c r="AAO2" s="23"/>
      <c r="AAP2" s="23"/>
      <c r="AAQ2" s="23"/>
      <c r="AAR2" s="23"/>
      <c r="AAS2" s="23"/>
      <c r="AAT2" s="23"/>
      <c r="AAU2" s="23"/>
      <c r="AAV2" s="23"/>
      <c r="AAW2" s="23"/>
      <c r="AAX2" s="23"/>
      <c r="AAY2" s="23"/>
      <c r="AAZ2" s="23"/>
      <c r="ABA2" s="23"/>
      <c r="ABB2" s="23"/>
      <c r="ABC2" s="23"/>
      <c r="ABD2" s="23"/>
      <c r="ABE2" s="23"/>
      <c r="ABF2" s="23"/>
      <c r="ABG2" s="23"/>
      <c r="ABH2" s="23"/>
      <c r="ABI2" s="23"/>
      <c r="ABJ2" s="23"/>
      <c r="ABK2" s="23"/>
      <c r="ABL2" s="23"/>
      <c r="ABM2" s="23"/>
      <c r="ABN2" s="23"/>
      <c r="ABO2" s="23"/>
      <c r="ABP2" s="23"/>
      <c r="ABQ2" s="23"/>
      <c r="ABR2" s="23"/>
      <c r="ABS2" s="23"/>
      <c r="ABT2" s="23"/>
      <c r="ABU2" s="23"/>
      <c r="ABV2" s="23"/>
      <c r="ABW2" s="23"/>
      <c r="ABX2" s="23"/>
      <c r="ABY2" s="23"/>
      <c r="ABZ2" s="23"/>
      <c r="ACA2" s="23"/>
      <c r="ACB2" s="23"/>
      <c r="ACC2" s="23"/>
      <c r="ACD2" s="23"/>
      <c r="ACE2" s="23"/>
      <c r="ACF2" s="23"/>
      <c r="ACG2" s="23"/>
      <c r="ACH2" s="23"/>
      <c r="ACI2" s="23"/>
      <c r="ACJ2" s="23"/>
      <c r="ACK2" s="23"/>
      <c r="ACL2" s="23"/>
      <c r="ACM2" s="23"/>
      <c r="ACN2" s="23"/>
      <c r="ACO2" s="23"/>
      <c r="ACP2" s="23"/>
      <c r="ACQ2" s="23"/>
      <c r="ACR2" s="23"/>
      <c r="ACS2" s="23"/>
      <c r="ACT2" s="23"/>
      <c r="ACU2" s="23"/>
      <c r="ACV2" s="23"/>
      <c r="ACW2" s="23"/>
      <c r="ACX2" s="23"/>
      <c r="ACY2" s="23"/>
      <c r="ACZ2" s="23"/>
      <c r="ADA2" s="23"/>
      <c r="ADB2" s="23"/>
      <c r="ADC2" s="23"/>
      <c r="ADD2" s="23"/>
      <c r="ADE2" s="23"/>
      <c r="ADF2" s="23"/>
      <c r="ADG2" s="23"/>
      <c r="ADH2" s="23"/>
      <c r="ADI2" s="23"/>
      <c r="ADJ2" s="23"/>
      <c r="ADK2" s="23"/>
      <c r="ADL2" s="23"/>
      <c r="ADM2" s="23"/>
      <c r="ADN2" s="23"/>
      <c r="ADO2" s="23"/>
      <c r="ADP2" s="23"/>
      <c r="ADQ2" s="23"/>
      <c r="ADR2" s="23"/>
      <c r="ADS2" s="23"/>
      <c r="ADT2" s="23"/>
      <c r="ADU2" s="23"/>
      <c r="ADV2" s="23"/>
      <c r="ADW2" s="23"/>
      <c r="ADX2" s="23"/>
      <c r="ADY2" s="23"/>
      <c r="ADZ2" s="23"/>
      <c r="AEA2" s="23"/>
      <c r="AEB2" s="23"/>
      <c r="AEC2" s="23"/>
      <c r="AED2" s="23"/>
      <c r="AEE2" s="23"/>
      <c r="AEF2" s="23"/>
      <c r="AEG2" s="23"/>
      <c r="AEH2" s="23"/>
      <c r="AEI2" s="23"/>
      <c r="AEJ2" s="23"/>
      <c r="AEK2" s="23"/>
      <c r="AEL2" s="23"/>
      <c r="AEM2" s="23"/>
      <c r="AEN2" s="23"/>
      <c r="AEO2" s="23"/>
      <c r="AEP2" s="23"/>
      <c r="AEQ2" s="23"/>
      <c r="AER2" s="23"/>
      <c r="AES2" s="23"/>
      <c r="AET2" s="23"/>
      <c r="AEU2" s="23"/>
      <c r="AEV2" s="23"/>
      <c r="AEW2" s="23"/>
      <c r="AEX2" s="23"/>
      <c r="AEY2" s="23"/>
      <c r="AEZ2" s="23"/>
      <c r="AFA2" s="23"/>
      <c r="AFB2" s="23"/>
      <c r="AFC2" s="23"/>
      <c r="AFD2" s="23"/>
      <c r="AFE2" s="23"/>
      <c r="AFF2" s="23"/>
      <c r="AFG2" s="23"/>
      <c r="AFH2" s="23"/>
      <c r="AFI2" s="23"/>
      <c r="AFJ2" s="23"/>
      <c r="AFK2" s="23"/>
      <c r="AFL2" s="23"/>
      <c r="AFM2" s="23"/>
      <c r="AFN2" s="23"/>
      <c r="AFO2" s="23"/>
      <c r="AFP2" s="23"/>
      <c r="AFQ2" s="23"/>
      <c r="AFR2" s="23"/>
      <c r="AFS2" s="23"/>
      <c r="AFT2" s="23"/>
      <c r="AFU2" s="23"/>
      <c r="AFV2" s="23"/>
      <c r="AFW2" s="23"/>
      <c r="AFX2" s="23"/>
      <c r="AFY2" s="23"/>
      <c r="AFZ2" s="23"/>
      <c r="AGA2" s="23"/>
      <c r="AGB2" s="23"/>
      <c r="AGC2" s="23"/>
      <c r="AGD2" s="23"/>
      <c r="AGE2" s="23"/>
      <c r="AGF2" s="23"/>
      <c r="AGG2" s="23"/>
      <c r="AGH2" s="23"/>
      <c r="AGI2" s="23"/>
      <c r="AGJ2" s="23"/>
      <c r="AGK2" s="23"/>
      <c r="AGL2" s="23"/>
      <c r="AGM2" s="23"/>
      <c r="AGN2" s="23"/>
      <c r="AGO2" s="23"/>
      <c r="AGP2" s="23"/>
      <c r="AGQ2" s="23"/>
      <c r="AGR2" s="23"/>
      <c r="AGS2" s="23"/>
      <c r="AGT2" s="23"/>
      <c r="AGU2" s="23"/>
      <c r="AGV2" s="23"/>
      <c r="AGW2" s="23"/>
      <c r="AGX2" s="23"/>
      <c r="AGY2" s="23"/>
      <c r="AGZ2" s="23"/>
      <c r="AHA2" s="23"/>
      <c r="AHB2" s="23"/>
      <c r="AHC2" s="23"/>
      <c r="AHD2" s="23"/>
      <c r="AHE2" s="23"/>
      <c r="AHF2" s="23"/>
      <c r="AHG2" s="23"/>
      <c r="AHH2" s="23"/>
      <c r="AHI2" s="23"/>
      <c r="AHJ2" s="23"/>
      <c r="AHK2" s="23"/>
      <c r="AHL2" s="23"/>
      <c r="AHM2" s="23"/>
      <c r="AHN2" s="23"/>
      <c r="AHO2" s="23"/>
      <c r="AHP2" s="23"/>
      <c r="AHQ2" s="23"/>
      <c r="AHR2" s="23"/>
      <c r="AHS2" s="23"/>
      <c r="AHT2" s="23"/>
      <c r="AHU2" s="23"/>
      <c r="AHV2" s="23"/>
      <c r="AHW2" s="23"/>
      <c r="AHX2" s="23"/>
      <c r="AHY2" s="23"/>
      <c r="AHZ2" s="23"/>
      <c r="AIA2" s="23"/>
      <c r="AIB2" s="23"/>
      <c r="AIC2" s="23"/>
      <c r="AID2" s="23"/>
      <c r="AIE2" s="23"/>
      <c r="AIF2" s="23"/>
      <c r="AIG2" s="23"/>
      <c r="AIH2" s="23"/>
      <c r="AII2" s="23"/>
      <c r="AIJ2" s="23"/>
      <c r="AIK2" s="23"/>
      <c r="AIL2" s="23"/>
      <c r="AIM2" s="23"/>
      <c r="AIN2" s="23"/>
      <c r="AIO2" s="23"/>
      <c r="AIP2" s="23"/>
      <c r="AIQ2" s="23"/>
      <c r="AIR2" s="23"/>
      <c r="AIS2" s="23"/>
      <c r="AIT2" s="23"/>
      <c r="AIU2" s="23"/>
      <c r="AIV2" s="23"/>
      <c r="AIW2" s="23"/>
      <c r="AIX2" s="23"/>
      <c r="AIY2" s="23"/>
      <c r="AIZ2" s="23"/>
      <c r="AJA2" s="23"/>
    </row>
    <row r="3" spans="1:937">
      <c r="A3" s="2" t="s">
        <v>2</v>
      </c>
      <c r="B3" s="3" t="s">
        <v>34</v>
      </c>
      <c r="C3" s="59">
        <v>51</v>
      </c>
      <c r="D3" s="36">
        <v>18174.47</v>
      </c>
      <c r="E3" s="74" t="s">
        <v>53</v>
      </c>
      <c r="F3" s="75">
        <v>0</v>
      </c>
      <c r="G3" s="113">
        <v>47</v>
      </c>
      <c r="H3" s="113">
        <v>2</v>
      </c>
      <c r="I3" s="114">
        <v>49</v>
      </c>
      <c r="J3" s="76">
        <v>18418</v>
      </c>
      <c r="K3" s="76">
        <v>598</v>
      </c>
      <c r="L3" s="77">
        <v>19016.48</v>
      </c>
      <c r="M3" t="s">
        <v>27</v>
      </c>
    </row>
    <row r="4" spans="1:937">
      <c r="A4" s="2" t="s">
        <v>2</v>
      </c>
      <c r="B4" s="3" t="s">
        <v>3</v>
      </c>
      <c r="C4" s="59">
        <v>55</v>
      </c>
      <c r="D4" s="36">
        <v>13306</v>
      </c>
      <c r="E4" s="75">
        <v>0</v>
      </c>
      <c r="F4" s="78" t="s">
        <v>49</v>
      </c>
      <c r="G4" s="113">
        <v>48</v>
      </c>
      <c r="H4" s="113">
        <v>10</v>
      </c>
      <c r="I4" s="114">
        <v>58</v>
      </c>
      <c r="J4" s="76">
        <v>10722</v>
      </c>
      <c r="K4" s="76">
        <v>3130</v>
      </c>
      <c r="L4" s="77">
        <v>13851.9</v>
      </c>
      <c r="M4" t="s">
        <v>58</v>
      </c>
    </row>
    <row r="5" spans="1:937">
      <c r="A5" s="2" t="s">
        <v>2</v>
      </c>
      <c r="B5" s="3" t="s">
        <v>9</v>
      </c>
      <c r="C5" s="56">
        <v>3</v>
      </c>
      <c r="D5" s="36">
        <v>380.06</v>
      </c>
      <c r="E5" s="75">
        <v>0</v>
      </c>
      <c r="F5" s="75">
        <v>0</v>
      </c>
      <c r="G5" s="113">
        <v>0</v>
      </c>
      <c r="H5" s="113">
        <v>3</v>
      </c>
      <c r="I5" s="114">
        <v>3</v>
      </c>
      <c r="J5" s="76">
        <v>0</v>
      </c>
      <c r="K5" s="76">
        <v>700</v>
      </c>
      <c r="L5" s="77">
        <v>700.22</v>
      </c>
      <c r="M5"/>
    </row>
    <row r="6" spans="1:937">
      <c r="A6" s="2" t="s">
        <v>2</v>
      </c>
      <c r="B6" s="3" t="s">
        <v>4</v>
      </c>
      <c r="C6" s="59">
        <v>30</v>
      </c>
      <c r="D6" s="36">
        <v>9594.33</v>
      </c>
      <c r="E6" s="75">
        <v>0</v>
      </c>
      <c r="F6" s="75">
        <v>0</v>
      </c>
      <c r="G6" s="113">
        <v>27</v>
      </c>
      <c r="H6" s="113">
        <v>3</v>
      </c>
      <c r="I6" s="114">
        <v>30</v>
      </c>
      <c r="J6" s="76">
        <v>9717</v>
      </c>
      <c r="K6" s="76">
        <v>512</v>
      </c>
      <c r="L6" s="77">
        <v>10228.69</v>
      </c>
      <c r="M6"/>
    </row>
    <row r="7" spans="1:937">
      <c r="A7" s="2" t="s">
        <v>2</v>
      </c>
      <c r="B7" s="3" t="s">
        <v>5</v>
      </c>
      <c r="C7" s="59">
        <v>44</v>
      </c>
      <c r="D7" s="36">
        <v>15039.12</v>
      </c>
      <c r="E7" s="74" t="s">
        <v>61</v>
      </c>
      <c r="F7" s="78" t="s">
        <v>49</v>
      </c>
      <c r="G7" s="113">
        <v>43</v>
      </c>
      <c r="H7" s="113">
        <v>1</v>
      </c>
      <c r="I7" s="114">
        <v>44</v>
      </c>
      <c r="J7" s="76">
        <v>16174</v>
      </c>
      <c r="K7" s="76">
        <v>525</v>
      </c>
      <c r="L7" s="77">
        <v>16699.490000000002</v>
      </c>
      <c r="M7" t="s">
        <v>59</v>
      </c>
    </row>
    <row r="8" spans="1:937" hidden="1">
      <c r="A8" s="2" t="s">
        <v>2</v>
      </c>
      <c r="B8" s="3" t="s">
        <v>6</v>
      </c>
      <c r="C8" s="59">
        <v>167</v>
      </c>
      <c r="D8" s="37"/>
      <c r="E8" s="79"/>
      <c r="F8" s="79"/>
      <c r="G8" s="113"/>
      <c r="H8" s="113"/>
      <c r="I8" s="114"/>
      <c r="J8" s="76"/>
      <c r="K8" s="76"/>
      <c r="L8" s="80" t="e">
        <f>#REF!/393529</f>
        <v>#REF!</v>
      </c>
      <c r="M8"/>
    </row>
    <row r="9" spans="1:937">
      <c r="A9" s="2" t="s">
        <v>2</v>
      </c>
      <c r="B9" s="3" t="s">
        <v>28</v>
      </c>
      <c r="C9" s="59">
        <v>167</v>
      </c>
      <c r="D9" s="36">
        <v>33866</v>
      </c>
      <c r="E9" s="74" t="s">
        <v>60</v>
      </c>
      <c r="F9" s="75">
        <v>0</v>
      </c>
      <c r="G9" s="113">
        <v>122</v>
      </c>
      <c r="H9" s="113">
        <v>42</v>
      </c>
      <c r="I9" s="114">
        <v>164</v>
      </c>
      <c r="J9" s="76">
        <v>18654</v>
      </c>
      <c r="K9" s="76">
        <v>16270</v>
      </c>
      <c r="L9" s="77">
        <v>34923.599999999999</v>
      </c>
      <c r="M9"/>
    </row>
    <row r="10" spans="1:937">
      <c r="A10" s="2" t="s">
        <v>2</v>
      </c>
      <c r="B10" s="3" t="s">
        <v>7</v>
      </c>
      <c r="C10" s="59">
        <v>106</v>
      </c>
      <c r="D10" s="20">
        <v>34955</v>
      </c>
      <c r="E10" s="81" t="s">
        <v>62</v>
      </c>
      <c r="F10" s="82" t="s">
        <v>49</v>
      </c>
      <c r="G10" s="113">
        <v>62</v>
      </c>
      <c r="H10" s="113">
        <v>41</v>
      </c>
      <c r="I10" s="114">
        <v>103</v>
      </c>
      <c r="J10" s="76">
        <v>12768</v>
      </c>
      <c r="K10" s="76">
        <v>23017</v>
      </c>
      <c r="L10" s="77">
        <v>35785.279999999999</v>
      </c>
      <c r="M10"/>
    </row>
    <row r="11" spans="1:937">
      <c r="A11" s="2" t="s">
        <v>2</v>
      </c>
      <c r="B11" s="3" t="s">
        <v>8</v>
      </c>
      <c r="C11" s="59">
        <v>161</v>
      </c>
      <c r="D11" s="20">
        <v>60707</v>
      </c>
      <c r="E11" s="81" t="s">
        <v>63</v>
      </c>
      <c r="F11" s="79">
        <v>0</v>
      </c>
      <c r="G11" s="113">
        <v>77</v>
      </c>
      <c r="H11" s="113">
        <v>79</v>
      </c>
      <c r="I11" s="114">
        <v>156</v>
      </c>
      <c r="J11" s="83">
        <v>26717</v>
      </c>
      <c r="K11" s="76">
        <v>37335</v>
      </c>
      <c r="L11" s="77">
        <v>64052.26</v>
      </c>
      <c r="M11"/>
    </row>
    <row r="12" spans="1:937" s="15" customFormat="1" ht="26.1" customHeight="1">
      <c r="A12" s="105" t="s">
        <v>10</v>
      </c>
      <c r="B12" s="105"/>
      <c r="C12" s="60">
        <f>C3+C4+C5+C6+C7+C9+C10+C11</f>
        <v>617</v>
      </c>
      <c r="D12" s="38">
        <f>SUM(D3:D11)</f>
        <v>186021.98</v>
      </c>
      <c r="E12" s="84">
        <v>-16</v>
      </c>
      <c r="F12" s="84">
        <v>3</v>
      </c>
      <c r="G12" s="85">
        <f>SUM(G3:G11)</f>
        <v>426</v>
      </c>
      <c r="H12" s="85">
        <f t="shared" ref="H12:K12" si="0">SUM(H3:H11)</f>
        <v>181</v>
      </c>
      <c r="I12" s="85">
        <v>607</v>
      </c>
      <c r="J12" s="86">
        <f t="shared" si="0"/>
        <v>113170</v>
      </c>
      <c r="K12" s="86">
        <f t="shared" si="0"/>
        <v>82087</v>
      </c>
      <c r="L12" s="87">
        <v>195257</v>
      </c>
      <c r="M12"/>
      <c r="N12"/>
      <c r="O12"/>
      <c r="P12"/>
      <c r="Q12"/>
      <c r="R12"/>
      <c r="S12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  <c r="JB12" s="16"/>
      <c r="JC12" s="16"/>
      <c r="JD12" s="16"/>
      <c r="JE12" s="16"/>
      <c r="JF12" s="16"/>
      <c r="JG12" s="16"/>
      <c r="JH12" s="16"/>
      <c r="JI12" s="16"/>
      <c r="JJ12" s="16"/>
      <c r="JK12" s="16"/>
      <c r="JL12" s="16"/>
      <c r="JM12" s="16"/>
      <c r="JN12" s="16"/>
      <c r="JO12" s="16"/>
      <c r="JP12" s="16"/>
      <c r="JQ12" s="16"/>
      <c r="JR12" s="16"/>
      <c r="JS12" s="16"/>
      <c r="JT12" s="16"/>
      <c r="JU12" s="16"/>
      <c r="JV12" s="16"/>
      <c r="JW12" s="16"/>
      <c r="JX12" s="16"/>
      <c r="JY12" s="16"/>
      <c r="JZ12" s="16"/>
      <c r="KA12" s="16"/>
      <c r="KB12" s="16"/>
      <c r="KC12" s="16"/>
      <c r="KD12" s="16"/>
      <c r="KE12" s="16"/>
      <c r="KF12" s="16"/>
      <c r="KG12" s="16"/>
      <c r="KH12" s="16"/>
      <c r="KI12" s="16"/>
      <c r="KJ12" s="16"/>
      <c r="KK12" s="16"/>
      <c r="KL12" s="16"/>
      <c r="KM12" s="16"/>
      <c r="KN12" s="16"/>
      <c r="KO12" s="16"/>
      <c r="KP12" s="16"/>
      <c r="KQ12" s="16"/>
      <c r="KR12" s="16"/>
      <c r="KS12" s="16"/>
      <c r="KT12" s="16"/>
      <c r="KU12" s="16"/>
      <c r="KV12" s="16"/>
      <c r="KW12" s="16"/>
      <c r="KX12" s="16"/>
      <c r="KY12" s="16"/>
      <c r="KZ12" s="16"/>
      <c r="LA12" s="16"/>
      <c r="LB12" s="16"/>
      <c r="LC12" s="16"/>
      <c r="LD12" s="16"/>
      <c r="LE12" s="16"/>
      <c r="LF12" s="16"/>
      <c r="LG12" s="16"/>
      <c r="LH12" s="16"/>
      <c r="LI12" s="16"/>
      <c r="LJ12" s="16"/>
      <c r="LK12" s="16"/>
      <c r="LL12" s="16"/>
      <c r="LM12" s="16"/>
      <c r="LN12" s="16"/>
      <c r="LO12" s="16"/>
      <c r="LP12" s="16"/>
      <c r="LQ12" s="16"/>
      <c r="LR12" s="16"/>
      <c r="LS12" s="16"/>
      <c r="LT12" s="16"/>
      <c r="LU12" s="16"/>
      <c r="LV12" s="16"/>
      <c r="LW12" s="16"/>
      <c r="LX12" s="16"/>
      <c r="LY12" s="16"/>
      <c r="LZ12" s="16"/>
      <c r="MA12" s="16"/>
      <c r="MB12" s="16"/>
      <c r="MC12" s="16"/>
      <c r="MD12" s="16"/>
      <c r="ME12" s="16"/>
      <c r="MF12" s="16"/>
      <c r="MG12" s="16"/>
      <c r="MH12" s="16"/>
      <c r="MI12" s="16"/>
      <c r="MJ12" s="16"/>
      <c r="MK12" s="16"/>
      <c r="ML12" s="16"/>
      <c r="MM12" s="16"/>
      <c r="MN12" s="16"/>
      <c r="MO12" s="16"/>
      <c r="MP12" s="16"/>
      <c r="MQ12" s="16"/>
      <c r="MR12" s="16"/>
      <c r="MS12" s="16"/>
      <c r="MT12" s="16"/>
      <c r="MU12" s="16"/>
      <c r="MV12" s="16"/>
      <c r="MW12" s="16"/>
      <c r="MX12" s="16"/>
      <c r="MY12" s="16"/>
      <c r="MZ12" s="16"/>
      <c r="NA12" s="16"/>
      <c r="NB12" s="16"/>
      <c r="NC12" s="16"/>
      <c r="ND12" s="16"/>
      <c r="NE12" s="16"/>
      <c r="NF12" s="16"/>
      <c r="NG12" s="16"/>
      <c r="NH12" s="16"/>
      <c r="NI12" s="16"/>
      <c r="NJ12" s="16"/>
      <c r="NK12" s="16"/>
      <c r="NL12" s="16"/>
      <c r="NM12" s="16"/>
      <c r="NN12" s="16"/>
      <c r="NO12" s="16"/>
      <c r="NP12" s="16"/>
      <c r="NQ12" s="16"/>
      <c r="NR12" s="16"/>
      <c r="NS12" s="16"/>
      <c r="NT12" s="16"/>
      <c r="NU12" s="16"/>
      <c r="NV12" s="16"/>
      <c r="NW12" s="16"/>
      <c r="NX12" s="16"/>
      <c r="NY12" s="16"/>
      <c r="NZ12" s="16"/>
      <c r="OA12" s="16"/>
      <c r="OB12" s="16"/>
      <c r="OC12" s="16"/>
      <c r="OD12" s="16"/>
      <c r="OE12" s="16"/>
      <c r="OF12" s="16"/>
      <c r="OG12" s="16"/>
      <c r="OH12" s="16"/>
      <c r="OI12" s="16"/>
      <c r="OJ12" s="16"/>
      <c r="OK12" s="16"/>
      <c r="OL12" s="16"/>
      <c r="OM12" s="16"/>
      <c r="ON12" s="16"/>
      <c r="OO12" s="16"/>
      <c r="OP12" s="16"/>
      <c r="OQ12" s="16"/>
      <c r="OR12" s="16"/>
      <c r="OS12" s="16"/>
      <c r="OT12" s="16"/>
      <c r="OU12" s="16"/>
      <c r="OV12" s="16"/>
      <c r="OW12" s="16"/>
      <c r="OX12" s="16"/>
      <c r="OY12" s="16"/>
      <c r="OZ12" s="16"/>
      <c r="PA12" s="16"/>
      <c r="PB12" s="16"/>
      <c r="PC12" s="16"/>
      <c r="PD12" s="16"/>
      <c r="PE12" s="16"/>
      <c r="PF12" s="16"/>
      <c r="PG12" s="16"/>
      <c r="PH12" s="16"/>
      <c r="PI12" s="16"/>
      <c r="PJ12" s="16"/>
      <c r="PK12" s="16"/>
      <c r="PL12" s="16"/>
      <c r="PM12" s="16"/>
      <c r="PN12" s="16"/>
      <c r="PO12" s="16"/>
      <c r="PP12" s="16"/>
      <c r="PQ12" s="16"/>
      <c r="PR12" s="16"/>
      <c r="PS12" s="16"/>
      <c r="PT12" s="16"/>
      <c r="PU12" s="16"/>
      <c r="PV12" s="16"/>
      <c r="PW12" s="16"/>
      <c r="PX12" s="16"/>
      <c r="PY12" s="16"/>
      <c r="PZ12" s="16"/>
      <c r="QA12" s="16"/>
      <c r="QB12" s="16"/>
      <c r="QC12" s="16"/>
      <c r="QD12" s="16"/>
      <c r="QE12" s="16"/>
      <c r="QF12" s="16"/>
      <c r="QG12" s="16"/>
      <c r="QH12" s="16"/>
      <c r="QI12" s="16"/>
      <c r="QJ12" s="16"/>
      <c r="QK12" s="16"/>
      <c r="QL12" s="16"/>
      <c r="QM12" s="16"/>
      <c r="QN12" s="16"/>
      <c r="QO12" s="16"/>
      <c r="QP12" s="16"/>
      <c r="QQ12" s="16"/>
      <c r="QR12" s="16"/>
      <c r="QS12" s="16"/>
      <c r="QT12" s="16"/>
      <c r="QU12" s="16"/>
      <c r="QV12" s="16"/>
      <c r="QW12" s="16"/>
      <c r="QX12" s="16"/>
      <c r="QY12" s="16"/>
      <c r="QZ12" s="16"/>
      <c r="RA12" s="16"/>
      <c r="RB12" s="16"/>
      <c r="RC12" s="16"/>
      <c r="RD12" s="16"/>
      <c r="RE12" s="16"/>
      <c r="RF12" s="16"/>
      <c r="RG12" s="16"/>
      <c r="RH12" s="16"/>
      <c r="RI12" s="16"/>
      <c r="RJ12" s="16"/>
      <c r="RK12" s="16"/>
      <c r="RL12" s="16"/>
      <c r="RM12" s="16"/>
      <c r="RN12" s="16"/>
      <c r="RO12" s="16"/>
      <c r="RP12" s="16"/>
      <c r="RQ12" s="16"/>
      <c r="RR12" s="16"/>
      <c r="RS12" s="16"/>
      <c r="RT12" s="16"/>
      <c r="RU12" s="16"/>
      <c r="RV12" s="16"/>
      <c r="RW12" s="16"/>
      <c r="RX12" s="16"/>
      <c r="RY12" s="16"/>
      <c r="RZ12" s="16"/>
      <c r="SA12" s="16"/>
      <c r="SB12" s="16"/>
      <c r="SC12" s="16"/>
      <c r="SD12" s="16"/>
      <c r="SE12" s="16"/>
      <c r="SF12" s="16"/>
      <c r="SG12" s="16"/>
      <c r="SH12" s="16"/>
      <c r="SI12" s="16"/>
      <c r="SJ12" s="16"/>
      <c r="SK12" s="16"/>
      <c r="SL12" s="16"/>
      <c r="SM12" s="16"/>
      <c r="SN12" s="16"/>
      <c r="SO12" s="16"/>
      <c r="SP12" s="16"/>
      <c r="SQ12" s="16"/>
      <c r="SR12" s="16"/>
      <c r="SS12" s="16"/>
      <c r="ST12" s="16"/>
      <c r="SU12" s="16"/>
      <c r="SV12" s="16"/>
      <c r="SW12" s="16"/>
      <c r="SX12" s="16"/>
      <c r="SY12" s="16"/>
      <c r="SZ12" s="16"/>
      <c r="TA12" s="16"/>
      <c r="TB12" s="16"/>
      <c r="TC12" s="16"/>
      <c r="TD12" s="16"/>
      <c r="TE12" s="16"/>
      <c r="TF12" s="16"/>
      <c r="TG12" s="16"/>
      <c r="TH12" s="16"/>
      <c r="TI12" s="16"/>
      <c r="TJ12" s="16"/>
      <c r="TK12" s="16"/>
      <c r="TL12" s="16"/>
      <c r="TM12" s="16"/>
      <c r="TN12" s="16"/>
      <c r="TO12" s="16"/>
      <c r="TP12" s="16"/>
      <c r="TQ12" s="16"/>
      <c r="TR12" s="16"/>
      <c r="TS12" s="16"/>
      <c r="TT12" s="16"/>
      <c r="TU12" s="16"/>
      <c r="TV12" s="16"/>
      <c r="TW12" s="16"/>
      <c r="TX12" s="16"/>
      <c r="TY12" s="16"/>
      <c r="TZ12" s="16"/>
      <c r="UA12" s="16"/>
      <c r="UB12" s="16"/>
      <c r="UC12" s="16"/>
      <c r="UD12" s="16"/>
      <c r="UE12" s="16"/>
      <c r="UF12" s="16"/>
      <c r="UG12" s="16"/>
      <c r="UH12" s="16"/>
      <c r="UI12" s="16"/>
      <c r="UJ12" s="16"/>
      <c r="UK12" s="16"/>
      <c r="UL12" s="16"/>
      <c r="UM12" s="16"/>
      <c r="UN12" s="16"/>
      <c r="UO12" s="16"/>
      <c r="UP12" s="16"/>
      <c r="UQ12" s="16"/>
      <c r="UR12" s="16"/>
      <c r="US12" s="16"/>
      <c r="UT12" s="16"/>
      <c r="UU12" s="16"/>
      <c r="UV12" s="16"/>
      <c r="UW12" s="16"/>
      <c r="UX12" s="16"/>
      <c r="UY12" s="16"/>
      <c r="UZ12" s="16"/>
      <c r="VA12" s="16"/>
      <c r="VB12" s="16"/>
      <c r="VC12" s="16"/>
      <c r="VD12" s="16"/>
      <c r="VE12" s="16"/>
      <c r="VF12" s="16"/>
      <c r="VG12" s="16"/>
      <c r="VH12" s="16"/>
      <c r="VI12" s="16"/>
      <c r="VJ12" s="16"/>
      <c r="VK12" s="16"/>
      <c r="VL12" s="16"/>
      <c r="VM12" s="16"/>
      <c r="VN12" s="16"/>
      <c r="VO12" s="16"/>
      <c r="VP12" s="16"/>
      <c r="VQ12" s="16"/>
      <c r="VR12" s="16"/>
      <c r="VS12" s="16"/>
      <c r="VT12" s="16"/>
      <c r="VU12" s="16"/>
      <c r="VV12" s="16"/>
      <c r="VW12" s="16"/>
      <c r="VX12" s="16"/>
      <c r="VY12" s="16"/>
      <c r="VZ12" s="16"/>
      <c r="WA12" s="16"/>
      <c r="WB12" s="16"/>
      <c r="WC12" s="16"/>
      <c r="WD12" s="16"/>
      <c r="WE12" s="16"/>
      <c r="WF12" s="16"/>
      <c r="WG12" s="16"/>
      <c r="WH12" s="16"/>
      <c r="WI12" s="16"/>
      <c r="WJ12" s="16"/>
      <c r="WK12" s="16"/>
      <c r="WL12" s="16"/>
      <c r="WM12" s="16"/>
      <c r="WN12" s="16"/>
      <c r="WO12" s="16"/>
      <c r="WP12" s="16"/>
      <c r="WQ12" s="16"/>
      <c r="WR12" s="16"/>
      <c r="WS12" s="16"/>
      <c r="WT12" s="16"/>
      <c r="WU12" s="16"/>
      <c r="WV12" s="16"/>
      <c r="WW12" s="16"/>
      <c r="WX12" s="16"/>
      <c r="WY12" s="16"/>
      <c r="WZ12" s="16"/>
      <c r="XA12" s="16"/>
      <c r="XB12" s="16"/>
      <c r="XC12" s="16"/>
      <c r="XD12" s="16"/>
      <c r="XE12" s="16"/>
      <c r="XF12" s="16"/>
      <c r="XG12" s="16"/>
      <c r="XH12" s="16"/>
      <c r="XI12" s="16"/>
      <c r="XJ12" s="16"/>
      <c r="XK12" s="16"/>
      <c r="XL12" s="16"/>
      <c r="XM12" s="16"/>
      <c r="XN12" s="16"/>
      <c r="XO12" s="16"/>
      <c r="XP12" s="16"/>
      <c r="XQ12" s="16"/>
      <c r="XR12" s="16"/>
      <c r="XS12" s="16"/>
      <c r="XT12" s="16"/>
      <c r="XU12" s="16"/>
      <c r="XV12" s="16"/>
      <c r="XW12" s="16"/>
      <c r="XX12" s="16"/>
      <c r="XY12" s="16"/>
      <c r="XZ12" s="16"/>
      <c r="YA12" s="16"/>
      <c r="YB12" s="16"/>
      <c r="YC12" s="16"/>
      <c r="YD12" s="16"/>
      <c r="YE12" s="16"/>
      <c r="YF12" s="16"/>
      <c r="YG12" s="16"/>
      <c r="YH12" s="16"/>
      <c r="YI12" s="16"/>
      <c r="YJ12" s="16"/>
      <c r="YK12" s="16"/>
      <c r="YL12" s="16"/>
      <c r="YM12" s="16"/>
      <c r="YN12" s="16"/>
      <c r="YO12" s="16"/>
      <c r="YP12" s="16"/>
      <c r="YQ12" s="16"/>
      <c r="YR12" s="16"/>
      <c r="YS12" s="16"/>
      <c r="YT12" s="16"/>
      <c r="YU12" s="16"/>
      <c r="YV12" s="16"/>
      <c r="YW12" s="16"/>
      <c r="YX12" s="16"/>
      <c r="YY12" s="16"/>
      <c r="YZ12" s="16"/>
      <c r="ZA12" s="16"/>
      <c r="ZB12" s="16"/>
      <c r="ZC12" s="16"/>
      <c r="ZD12" s="16"/>
      <c r="ZE12" s="16"/>
      <c r="ZF12" s="16"/>
      <c r="ZG12" s="16"/>
      <c r="ZH12" s="16"/>
      <c r="ZI12" s="16"/>
      <c r="ZJ12" s="16"/>
      <c r="ZK12" s="16"/>
      <c r="ZL12" s="16"/>
      <c r="ZM12" s="16"/>
      <c r="ZN12" s="16"/>
      <c r="ZO12" s="16"/>
      <c r="ZP12" s="16"/>
      <c r="ZQ12" s="16"/>
      <c r="ZR12" s="16"/>
      <c r="ZS12" s="16"/>
      <c r="ZT12" s="16"/>
      <c r="ZU12" s="16"/>
      <c r="ZV12" s="16"/>
      <c r="ZW12" s="16"/>
      <c r="ZX12" s="16"/>
      <c r="ZY12" s="16"/>
      <c r="ZZ12" s="16"/>
      <c r="AAA12" s="16"/>
      <c r="AAB12" s="16"/>
      <c r="AAC12" s="16"/>
      <c r="AAD12" s="16"/>
      <c r="AAE12" s="16"/>
      <c r="AAF12" s="16"/>
      <c r="AAG12" s="16"/>
      <c r="AAH12" s="16"/>
      <c r="AAI12" s="16"/>
      <c r="AAJ12" s="16"/>
      <c r="AAK12" s="16"/>
      <c r="AAL12" s="16"/>
      <c r="AAM12" s="16"/>
      <c r="AAN12" s="16"/>
      <c r="AAO12" s="16"/>
      <c r="AAP12" s="16"/>
      <c r="AAQ12" s="16"/>
      <c r="AAR12" s="16"/>
      <c r="AAS12" s="16"/>
      <c r="AAT12" s="16"/>
      <c r="AAU12" s="16"/>
      <c r="AAV12" s="16"/>
      <c r="AAW12" s="16"/>
      <c r="AAX12" s="16"/>
      <c r="AAY12" s="16"/>
      <c r="AAZ12" s="16"/>
      <c r="ABA12" s="16"/>
      <c r="ABB12" s="16"/>
      <c r="ABC12" s="16"/>
      <c r="ABD12" s="16"/>
      <c r="ABE12" s="16"/>
      <c r="ABF12" s="16"/>
      <c r="ABG12" s="16"/>
      <c r="ABH12" s="16"/>
      <c r="ABI12" s="16"/>
      <c r="ABJ12" s="16"/>
      <c r="ABK12" s="16"/>
      <c r="ABL12" s="16"/>
      <c r="ABM12" s="16"/>
      <c r="ABN12" s="16"/>
      <c r="ABO12" s="16"/>
      <c r="ABP12" s="16"/>
      <c r="ABQ12" s="16"/>
      <c r="ABR12" s="16"/>
      <c r="ABS12" s="16"/>
      <c r="ABT12" s="16"/>
      <c r="ABU12" s="16"/>
      <c r="ABV12" s="16"/>
      <c r="ABW12" s="16"/>
      <c r="ABX12" s="16"/>
      <c r="ABY12" s="16"/>
      <c r="ABZ12" s="16"/>
      <c r="ACA12" s="16"/>
      <c r="ACB12" s="16"/>
      <c r="ACC12" s="16"/>
      <c r="ACD12" s="16"/>
      <c r="ACE12" s="16"/>
      <c r="ACF12" s="16"/>
      <c r="ACG12" s="16"/>
      <c r="ACH12" s="16"/>
      <c r="ACI12" s="16"/>
      <c r="ACJ12" s="16"/>
      <c r="ACK12" s="16"/>
      <c r="ACL12" s="16"/>
      <c r="ACM12" s="16"/>
      <c r="ACN12" s="16"/>
      <c r="ACO12" s="16"/>
      <c r="ACP12" s="16"/>
      <c r="ACQ12" s="16"/>
      <c r="ACR12" s="16"/>
      <c r="ACS12" s="16"/>
      <c r="ACT12" s="16"/>
      <c r="ACU12" s="16"/>
      <c r="ACV12" s="16"/>
      <c r="ACW12" s="16"/>
      <c r="ACX12" s="16"/>
      <c r="ACY12" s="16"/>
      <c r="ACZ12" s="16"/>
      <c r="ADA12" s="16"/>
      <c r="ADB12" s="16"/>
      <c r="ADC12" s="16"/>
      <c r="ADD12" s="16"/>
      <c r="ADE12" s="16"/>
      <c r="ADF12" s="16"/>
      <c r="ADG12" s="16"/>
      <c r="ADH12" s="16"/>
      <c r="ADI12" s="16"/>
      <c r="ADJ12" s="16"/>
      <c r="ADK12" s="16"/>
      <c r="ADL12" s="16"/>
      <c r="ADM12" s="16"/>
      <c r="ADN12" s="16"/>
      <c r="ADO12" s="16"/>
      <c r="ADP12" s="16"/>
      <c r="ADQ12" s="16"/>
      <c r="ADR12" s="16"/>
      <c r="ADS12" s="16"/>
      <c r="ADT12" s="16"/>
      <c r="ADU12" s="16"/>
      <c r="ADV12" s="16"/>
      <c r="ADW12" s="16"/>
      <c r="ADX12" s="16"/>
      <c r="ADY12" s="16"/>
      <c r="ADZ12" s="16"/>
      <c r="AEA12" s="16"/>
      <c r="AEB12" s="16"/>
      <c r="AEC12" s="16"/>
      <c r="AED12" s="16"/>
      <c r="AEE12" s="16"/>
      <c r="AEF12" s="16"/>
      <c r="AEG12" s="16"/>
      <c r="AEH12" s="16"/>
      <c r="AEI12" s="16"/>
      <c r="AEJ12" s="16"/>
      <c r="AEK12" s="16"/>
      <c r="AEL12" s="16"/>
      <c r="AEM12" s="16"/>
      <c r="AEN12" s="16"/>
      <c r="AEO12" s="16"/>
      <c r="AEP12" s="16"/>
      <c r="AEQ12" s="16"/>
      <c r="AER12" s="16"/>
      <c r="AES12" s="16"/>
      <c r="AET12" s="16"/>
      <c r="AEU12" s="16"/>
      <c r="AEV12" s="16"/>
      <c r="AEW12" s="16"/>
      <c r="AEX12" s="16"/>
      <c r="AEY12" s="16"/>
      <c r="AEZ12" s="16"/>
      <c r="AFA12" s="16"/>
      <c r="AFB12" s="16"/>
      <c r="AFC12" s="16"/>
      <c r="AFD12" s="16"/>
      <c r="AFE12" s="16"/>
      <c r="AFF12" s="16"/>
      <c r="AFG12" s="16"/>
      <c r="AFH12" s="16"/>
      <c r="AFI12" s="16"/>
      <c r="AFJ12" s="16"/>
      <c r="AFK12" s="16"/>
      <c r="AFL12" s="16"/>
      <c r="AFM12" s="16"/>
      <c r="AFN12" s="16"/>
      <c r="AFO12" s="16"/>
      <c r="AFP12" s="16"/>
      <c r="AFQ12" s="16"/>
      <c r="AFR12" s="16"/>
      <c r="AFS12" s="16"/>
      <c r="AFT12" s="16"/>
      <c r="AFU12" s="16"/>
      <c r="AFV12" s="16"/>
      <c r="AFW12" s="16"/>
      <c r="AFX12" s="16"/>
      <c r="AFY12" s="16"/>
      <c r="AFZ12" s="16"/>
      <c r="AGA12" s="16"/>
      <c r="AGB12" s="16"/>
      <c r="AGC12" s="16"/>
      <c r="AGD12" s="16"/>
      <c r="AGE12" s="16"/>
      <c r="AGF12" s="16"/>
      <c r="AGG12" s="16"/>
      <c r="AGH12" s="16"/>
      <c r="AGI12" s="16"/>
      <c r="AGJ12" s="16"/>
      <c r="AGK12" s="16"/>
      <c r="AGL12" s="16"/>
      <c r="AGM12" s="16"/>
      <c r="AGN12" s="16"/>
      <c r="AGO12" s="16"/>
      <c r="AGP12" s="16"/>
      <c r="AGQ12" s="16"/>
      <c r="AGR12" s="16"/>
      <c r="AGS12" s="16"/>
      <c r="AGT12" s="16"/>
      <c r="AGU12" s="16"/>
      <c r="AGV12" s="16"/>
      <c r="AGW12" s="16"/>
      <c r="AGX12" s="16"/>
      <c r="AGY12" s="16"/>
      <c r="AGZ12" s="16"/>
      <c r="AHA12" s="16"/>
      <c r="AHB12" s="16"/>
      <c r="AHC12" s="16"/>
      <c r="AHD12" s="16"/>
      <c r="AHE12" s="16"/>
      <c r="AHF12" s="16"/>
      <c r="AHG12" s="16"/>
      <c r="AHH12" s="16"/>
      <c r="AHI12" s="16"/>
      <c r="AHJ12" s="16"/>
      <c r="AHK12" s="16"/>
      <c r="AHL12" s="16"/>
      <c r="AHM12" s="16"/>
      <c r="AHN12" s="16"/>
      <c r="AHO12" s="16"/>
      <c r="AHP12" s="16"/>
      <c r="AHQ12" s="16"/>
      <c r="AHR12" s="16"/>
      <c r="AHS12" s="16"/>
      <c r="AHT12" s="16"/>
      <c r="AHU12" s="16"/>
      <c r="AHV12" s="16"/>
      <c r="AHW12" s="16"/>
      <c r="AHX12" s="16"/>
      <c r="AHY12" s="16"/>
      <c r="AHZ12" s="16"/>
      <c r="AIA12" s="16"/>
      <c r="AIB12" s="16"/>
      <c r="AIC12" s="16"/>
      <c r="AID12" s="16"/>
      <c r="AIE12" s="16"/>
      <c r="AIF12" s="16"/>
      <c r="AIG12" s="16"/>
      <c r="AIH12" s="16"/>
      <c r="AII12" s="16"/>
      <c r="AIJ12" s="16"/>
      <c r="AIK12" s="16"/>
      <c r="AIL12" s="16"/>
      <c r="AIM12" s="16"/>
      <c r="AIN12" s="16"/>
      <c r="AIO12" s="16"/>
      <c r="AIP12" s="16"/>
      <c r="AIQ12" s="16"/>
      <c r="AIR12" s="16"/>
      <c r="AIS12" s="16"/>
      <c r="AIT12" s="16"/>
      <c r="AIU12" s="16"/>
      <c r="AIV12" s="16"/>
      <c r="AIW12" s="16"/>
      <c r="AIX12" s="16"/>
      <c r="AIY12" s="16"/>
      <c r="AIZ12" s="16"/>
      <c r="AJA12" s="16"/>
    </row>
    <row r="13" spans="1:937" s="7" customFormat="1" ht="12.75" customHeight="1">
      <c r="A13" s="6"/>
      <c r="B13" s="6"/>
      <c r="C13" s="57" t="s">
        <v>27</v>
      </c>
      <c r="D13" s="14"/>
      <c r="E13" s="27"/>
      <c r="F13" s="27"/>
      <c r="G13" s="43" t="s">
        <v>27</v>
      </c>
      <c r="H13" s="43" t="s">
        <v>27</v>
      </c>
      <c r="I13" s="43"/>
      <c r="J13" s="44" t="s">
        <v>27</v>
      </c>
      <c r="K13" s="44" t="s">
        <v>27</v>
      </c>
      <c r="L13" s="44"/>
      <c r="M13"/>
      <c r="N13"/>
      <c r="O13"/>
      <c r="P13"/>
      <c r="Q13"/>
      <c r="R13"/>
      <c r="S13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  <c r="SB13" s="8"/>
      <c r="SC13" s="8"/>
      <c r="SD13" s="8"/>
      <c r="SE13" s="8"/>
      <c r="SF13" s="8"/>
      <c r="SG13" s="8"/>
      <c r="SH13" s="8"/>
      <c r="SI13" s="8"/>
      <c r="SJ13" s="8"/>
      <c r="SK13" s="8"/>
      <c r="SL13" s="8"/>
      <c r="SM13" s="8"/>
      <c r="SN13" s="8"/>
      <c r="SO13" s="8"/>
      <c r="SP13" s="8"/>
      <c r="SQ13" s="8"/>
      <c r="SR13" s="8"/>
      <c r="SS13" s="8"/>
      <c r="ST13" s="8"/>
      <c r="SU13" s="8"/>
      <c r="SV13" s="8"/>
      <c r="SW13" s="8"/>
      <c r="SX13" s="8"/>
      <c r="SY13" s="8"/>
      <c r="SZ13" s="8"/>
      <c r="TA13" s="8"/>
      <c r="TB13" s="8"/>
      <c r="TC13" s="8"/>
      <c r="TD13" s="8"/>
      <c r="TE13" s="8"/>
      <c r="TF13" s="8"/>
      <c r="TG13" s="8"/>
      <c r="TH13" s="8"/>
      <c r="TI13" s="8"/>
      <c r="TJ13" s="8"/>
      <c r="TK13" s="8"/>
      <c r="TL13" s="8"/>
      <c r="TM13" s="8"/>
      <c r="TN13" s="8"/>
      <c r="TO13" s="8"/>
      <c r="TP13" s="8"/>
      <c r="TQ13" s="8"/>
      <c r="TR13" s="8"/>
      <c r="TS13" s="8"/>
      <c r="TT13" s="8"/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8"/>
      <c r="VD13" s="8"/>
      <c r="VE13" s="8"/>
      <c r="VF13" s="8"/>
      <c r="VG13" s="8"/>
      <c r="VH13" s="8"/>
      <c r="VI13" s="8"/>
      <c r="VJ13" s="8"/>
      <c r="VK13" s="8"/>
      <c r="VL13" s="8"/>
      <c r="VM13" s="8"/>
      <c r="VN13" s="8"/>
      <c r="VO13" s="8"/>
      <c r="VP13" s="8"/>
      <c r="VQ13" s="8"/>
      <c r="VR13" s="8"/>
      <c r="VS13" s="8"/>
      <c r="VT13" s="8"/>
      <c r="VU13" s="8"/>
      <c r="VV13" s="8"/>
      <c r="VW13" s="8"/>
      <c r="VX13" s="8"/>
      <c r="VY13" s="8"/>
      <c r="VZ13" s="8"/>
      <c r="WA13" s="8"/>
      <c r="WB13" s="8"/>
      <c r="WC13" s="8"/>
      <c r="WD13" s="8"/>
      <c r="WE13" s="8"/>
      <c r="WF13" s="8"/>
      <c r="WG13" s="8"/>
      <c r="WH13" s="8"/>
      <c r="WI13" s="8"/>
      <c r="WJ13" s="8"/>
      <c r="WK13" s="8"/>
      <c r="WL13" s="8"/>
      <c r="WM13" s="8"/>
      <c r="WN13" s="8"/>
      <c r="WO13" s="8"/>
      <c r="WP13" s="8"/>
      <c r="WQ13" s="8"/>
      <c r="WR13" s="8"/>
      <c r="WS13" s="8"/>
      <c r="WT13" s="8"/>
      <c r="WU13" s="8"/>
      <c r="WV13" s="8"/>
      <c r="WW13" s="8"/>
      <c r="WX13" s="8"/>
      <c r="WY13" s="8"/>
      <c r="WZ13" s="8"/>
      <c r="XA13" s="8"/>
      <c r="XB13" s="8"/>
      <c r="XC13" s="8"/>
      <c r="XD13" s="8"/>
      <c r="XE13" s="8"/>
      <c r="XF13" s="8"/>
      <c r="XG13" s="8"/>
      <c r="XH13" s="8"/>
      <c r="XI13" s="8"/>
      <c r="XJ13" s="8"/>
      <c r="XK13" s="8"/>
      <c r="XL13" s="8"/>
      <c r="XM13" s="8"/>
      <c r="XN13" s="8"/>
      <c r="XO13" s="8"/>
      <c r="XP13" s="8"/>
      <c r="XQ13" s="8"/>
      <c r="XR13" s="8"/>
      <c r="XS13" s="8"/>
      <c r="XT13" s="8"/>
      <c r="XU13" s="8"/>
      <c r="XV13" s="8"/>
      <c r="XW13" s="8"/>
      <c r="XX13" s="8"/>
      <c r="XY13" s="8"/>
      <c r="XZ13" s="8"/>
      <c r="YA13" s="8"/>
      <c r="YB13" s="8"/>
      <c r="YC13" s="8"/>
      <c r="YD13" s="8"/>
      <c r="YE13" s="8"/>
      <c r="YF13" s="8"/>
      <c r="YG13" s="8"/>
      <c r="YH13" s="8"/>
      <c r="YI13" s="8"/>
      <c r="YJ13" s="8"/>
      <c r="YK13" s="8"/>
      <c r="YL13" s="8"/>
      <c r="YM13" s="8"/>
      <c r="YN13" s="8"/>
      <c r="YO13" s="8"/>
      <c r="YP13" s="8"/>
      <c r="YQ13" s="8"/>
      <c r="YR13" s="8"/>
      <c r="YS13" s="8"/>
      <c r="YT13" s="8"/>
      <c r="YU13" s="8"/>
      <c r="YV13" s="8"/>
      <c r="YW13" s="8"/>
      <c r="YX13" s="8"/>
      <c r="YY13" s="8"/>
      <c r="YZ13" s="8"/>
      <c r="ZA13" s="8"/>
      <c r="ZB13" s="8"/>
      <c r="ZC13" s="8"/>
      <c r="ZD13" s="8"/>
      <c r="ZE13" s="8"/>
      <c r="ZF13" s="8"/>
      <c r="ZG13" s="8"/>
      <c r="ZH13" s="8"/>
      <c r="ZI13" s="8"/>
      <c r="ZJ13" s="8"/>
      <c r="ZK13" s="8"/>
      <c r="ZL13" s="8"/>
      <c r="ZM13" s="8"/>
      <c r="ZN13" s="8"/>
      <c r="ZO13" s="8"/>
      <c r="ZP13" s="8"/>
      <c r="ZQ13" s="8"/>
      <c r="ZR13" s="8"/>
      <c r="ZS13" s="8"/>
      <c r="ZT13" s="8"/>
      <c r="ZU13" s="8"/>
      <c r="ZV13" s="8"/>
      <c r="ZW13" s="8"/>
      <c r="ZX13" s="8"/>
      <c r="ZY13" s="8"/>
      <c r="ZZ13" s="8"/>
      <c r="AAA13" s="8"/>
      <c r="AAB13" s="8"/>
      <c r="AAC13" s="8"/>
      <c r="AAD13" s="8"/>
      <c r="AAE13" s="8"/>
      <c r="AAF13" s="8"/>
      <c r="AAG13" s="8"/>
      <c r="AAH13" s="8"/>
      <c r="AAI13" s="8"/>
      <c r="AAJ13" s="8"/>
      <c r="AAK13" s="8"/>
      <c r="AAL13" s="8"/>
      <c r="AAM13" s="8"/>
      <c r="AAN13" s="8"/>
      <c r="AAO13" s="8"/>
      <c r="AAP13" s="8"/>
      <c r="AAQ13" s="8"/>
      <c r="AAR13" s="8"/>
      <c r="AAS13" s="8"/>
      <c r="AAT13" s="8"/>
      <c r="AAU13" s="8"/>
      <c r="AAV13" s="8"/>
      <c r="AAW13" s="8"/>
      <c r="AAX13" s="8"/>
      <c r="AAY13" s="8"/>
      <c r="AAZ13" s="8"/>
      <c r="ABA13" s="8"/>
      <c r="ABB13" s="8"/>
      <c r="ABC13" s="8"/>
      <c r="ABD13" s="8"/>
      <c r="ABE13" s="8"/>
      <c r="ABF13" s="8"/>
      <c r="ABG13" s="8"/>
      <c r="ABH13" s="8"/>
      <c r="ABI13" s="8"/>
      <c r="ABJ13" s="8"/>
      <c r="ABK13" s="8"/>
      <c r="ABL13" s="8"/>
      <c r="ABM13" s="8"/>
      <c r="ABN13" s="8"/>
      <c r="ABO13" s="8"/>
      <c r="ABP13" s="8"/>
      <c r="ABQ13" s="8"/>
      <c r="ABR13" s="8"/>
      <c r="ABS13" s="8"/>
      <c r="ABT13" s="8"/>
      <c r="ABU13" s="8"/>
      <c r="ABV13" s="8"/>
      <c r="ABW13" s="8"/>
      <c r="ABX13" s="8"/>
      <c r="ABY13" s="8"/>
      <c r="ABZ13" s="8"/>
      <c r="ACA13" s="8"/>
      <c r="ACB13" s="8"/>
      <c r="ACC13" s="8"/>
      <c r="ACD13" s="8"/>
      <c r="ACE13" s="8"/>
      <c r="ACF13" s="8"/>
      <c r="ACG13" s="8"/>
      <c r="ACH13" s="8"/>
      <c r="ACI13" s="8"/>
      <c r="ACJ13" s="8"/>
      <c r="ACK13" s="8"/>
      <c r="ACL13" s="8"/>
      <c r="ACM13" s="8"/>
      <c r="ACN13" s="8"/>
      <c r="ACO13" s="8"/>
      <c r="ACP13" s="8"/>
      <c r="ACQ13" s="8"/>
      <c r="ACR13" s="8"/>
      <c r="ACS13" s="8"/>
      <c r="ACT13" s="8"/>
      <c r="ACU13" s="8"/>
      <c r="ACV13" s="8"/>
      <c r="ACW13" s="8"/>
      <c r="ACX13" s="8"/>
      <c r="ACY13" s="8"/>
      <c r="ACZ13" s="8"/>
      <c r="ADA13" s="8"/>
      <c r="ADB13" s="8"/>
      <c r="ADC13" s="8"/>
      <c r="ADD13" s="8"/>
      <c r="ADE13" s="8"/>
      <c r="ADF13" s="8"/>
      <c r="ADG13" s="8"/>
      <c r="ADH13" s="8"/>
      <c r="ADI13" s="8"/>
      <c r="ADJ13" s="8"/>
      <c r="ADK13" s="8"/>
      <c r="ADL13" s="8"/>
      <c r="ADM13" s="8"/>
      <c r="ADN13" s="8"/>
      <c r="ADO13" s="8"/>
      <c r="ADP13" s="8"/>
      <c r="ADQ13" s="8"/>
      <c r="ADR13" s="8"/>
      <c r="ADS13" s="8"/>
      <c r="ADT13" s="8"/>
      <c r="ADU13" s="8"/>
      <c r="ADV13" s="8"/>
      <c r="ADW13" s="8"/>
      <c r="ADX13" s="8"/>
      <c r="ADY13" s="8"/>
      <c r="ADZ13" s="8"/>
      <c r="AEA13" s="8"/>
      <c r="AEB13" s="8"/>
      <c r="AEC13" s="8"/>
      <c r="AED13" s="8"/>
      <c r="AEE13" s="8"/>
      <c r="AEF13" s="8"/>
      <c r="AEG13" s="8"/>
      <c r="AEH13" s="8"/>
      <c r="AEI13" s="8"/>
      <c r="AEJ13" s="8"/>
      <c r="AEK13" s="8"/>
      <c r="AEL13" s="8"/>
      <c r="AEM13" s="8"/>
      <c r="AEN13" s="8"/>
      <c r="AEO13" s="8"/>
      <c r="AEP13" s="8"/>
      <c r="AEQ13" s="8"/>
      <c r="AER13" s="8"/>
      <c r="AES13" s="8"/>
      <c r="AET13" s="8"/>
      <c r="AEU13" s="8"/>
      <c r="AEV13" s="8"/>
      <c r="AEW13" s="8"/>
      <c r="AEX13" s="8"/>
      <c r="AEY13" s="8"/>
      <c r="AEZ13" s="8"/>
      <c r="AFA13" s="8"/>
      <c r="AFB13" s="8"/>
      <c r="AFC13" s="8"/>
      <c r="AFD13" s="8"/>
      <c r="AFE13" s="8"/>
      <c r="AFF13" s="8"/>
      <c r="AFG13" s="8"/>
      <c r="AFH13" s="8"/>
      <c r="AFI13" s="8"/>
      <c r="AFJ13" s="8"/>
      <c r="AFK13" s="8"/>
      <c r="AFL13" s="8"/>
      <c r="AFM13" s="8"/>
      <c r="AFN13" s="8"/>
      <c r="AFO13" s="8"/>
      <c r="AFP13" s="8"/>
      <c r="AFQ13" s="8"/>
      <c r="AFR13" s="8"/>
      <c r="AFS13" s="8"/>
      <c r="AFT13" s="8"/>
      <c r="AFU13" s="8"/>
      <c r="AFV13" s="8"/>
      <c r="AFW13" s="8"/>
      <c r="AFX13" s="8"/>
      <c r="AFY13" s="8"/>
      <c r="AFZ13" s="8"/>
      <c r="AGA13" s="8"/>
      <c r="AGB13" s="8"/>
      <c r="AGC13" s="8"/>
      <c r="AGD13" s="8"/>
      <c r="AGE13" s="8"/>
      <c r="AGF13" s="8"/>
      <c r="AGG13" s="8"/>
      <c r="AGH13" s="8"/>
      <c r="AGI13" s="8"/>
      <c r="AGJ13" s="8"/>
      <c r="AGK13" s="8"/>
      <c r="AGL13" s="8"/>
      <c r="AGM13" s="8"/>
      <c r="AGN13" s="8"/>
      <c r="AGO13" s="8"/>
      <c r="AGP13" s="8"/>
      <c r="AGQ13" s="8"/>
      <c r="AGR13" s="8"/>
      <c r="AGS13" s="8"/>
      <c r="AGT13" s="8"/>
      <c r="AGU13" s="8"/>
      <c r="AGV13" s="8"/>
      <c r="AGW13" s="8"/>
      <c r="AGX13" s="8"/>
      <c r="AGY13" s="8"/>
      <c r="AGZ13" s="8"/>
      <c r="AHA13" s="8"/>
      <c r="AHB13" s="8"/>
      <c r="AHC13" s="8"/>
      <c r="AHD13" s="8"/>
      <c r="AHE13" s="8"/>
      <c r="AHF13" s="8"/>
      <c r="AHG13" s="8"/>
      <c r="AHH13" s="8"/>
      <c r="AHI13" s="8"/>
      <c r="AHJ13" s="8"/>
      <c r="AHK13" s="8"/>
      <c r="AHL13" s="8"/>
      <c r="AHM13" s="8"/>
      <c r="AHN13" s="8"/>
      <c r="AHO13" s="8"/>
      <c r="AHP13" s="8"/>
      <c r="AHQ13" s="8"/>
      <c r="AHR13" s="8"/>
      <c r="AHS13" s="8"/>
      <c r="AHT13" s="8"/>
      <c r="AHU13" s="8"/>
      <c r="AHV13" s="8"/>
      <c r="AHW13" s="8"/>
      <c r="AHX13" s="8"/>
      <c r="AHY13" s="8"/>
      <c r="AHZ13" s="8"/>
      <c r="AIA13" s="8"/>
      <c r="AIB13" s="8"/>
      <c r="AIC13" s="8"/>
      <c r="AID13" s="8"/>
      <c r="AIE13" s="8"/>
      <c r="AIF13" s="8"/>
      <c r="AIG13" s="8"/>
      <c r="AIH13" s="8"/>
      <c r="AII13" s="8"/>
      <c r="AIJ13" s="8"/>
      <c r="AIK13" s="8"/>
      <c r="AIL13" s="8"/>
      <c r="AIM13" s="8"/>
      <c r="AIN13" s="8"/>
      <c r="AIO13" s="8"/>
      <c r="AIP13" s="8"/>
      <c r="AIQ13" s="8"/>
      <c r="AIR13" s="8"/>
      <c r="AIS13" s="8"/>
      <c r="AIT13" s="8"/>
      <c r="AIU13" s="8"/>
      <c r="AIV13" s="8"/>
      <c r="AIW13" s="8"/>
      <c r="AIX13" s="8"/>
      <c r="AIY13" s="8"/>
      <c r="AIZ13" s="8"/>
      <c r="AJA13" s="8"/>
    </row>
    <row r="14" spans="1:937">
      <c r="A14"/>
      <c r="B14" s="4"/>
      <c r="C14" s="57" t="s">
        <v>27</v>
      </c>
      <c r="E14" s="27"/>
      <c r="F14" s="27"/>
      <c r="G14" s="45"/>
      <c r="H14" s="45"/>
      <c r="I14" s="61"/>
      <c r="J14" s="46"/>
      <c r="K14" s="46"/>
      <c r="L14" s="65"/>
    </row>
    <row r="15" spans="1:937" ht="26.1" customHeight="1">
      <c r="A15" s="100" t="s">
        <v>0</v>
      </c>
      <c r="B15" s="101" t="s">
        <v>1</v>
      </c>
      <c r="C15" s="97" t="s">
        <v>39</v>
      </c>
      <c r="D15" s="98"/>
      <c r="E15" s="102" t="s">
        <v>40</v>
      </c>
      <c r="F15" s="103"/>
      <c r="G15" s="103"/>
      <c r="H15" s="103"/>
      <c r="I15" s="103"/>
      <c r="J15" s="103"/>
      <c r="K15" s="103"/>
      <c r="L15" s="104"/>
    </row>
    <row r="16" spans="1:937" s="24" customFormat="1" ht="36">
      <c r="A16" s="100"/>
      <c r="B16" s="101"/>
      <c r="C16" s="40" t="s">
        <v>37</v>
      </c>
      <c r="D16" s="35" t="s">
        <v>38</v>
      </c>
      <c r="E16" s="69" t="s">
        <v>47</v>
      </c>
      <c r="F16" s="69" t="s">
        <v>48</v>
      </c>
      <c r="G16" s="111" t="s">
        <v>41</v>
      </c>
      <c r="H16" s="111" t="s">
        <v>42</v>
      </c>
      <c r="I16" s="112" t="s">
        <v>44</v>
      </c>
      <c r="J16" s="72" t="s">
        <v>45</v>
      </c>
      <c r="K16" s="72" t="s">
        <v>46</v>
      </c>
      <c r="L16" s="73" t="s">
        <v>43</v>
      </c>
      <c r="M16" s="23"/>
      <c r="N16"/>
      <c r="O16"/>
      <c r="P16"/>
      <c r="Q16"/>
      <c r="R16"/>
      <c r="S16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  <c r="PE16" s="23"/>
      <c r="PF16" s="23"/>
      <c r="PG16" s="23"/>
      <c r="PH16" s="23"/>
      <c r="PI16" s="23"/>
      <c r="PJ16" s="23"/>
      <c r="PK16" s="23"/>
      <c r="PL16" s="23"/>
      <c r="PM16" s="23"/>
      <c r="PN16" s="23"/>
      <c r="PO16" s="23"/>
      <c r="PP16" s="23"/>
      <c r="PQ16" s="23"/>
      <c r="PR16" s="23"/>
      <c r="PS16" s="23"/>
      <c r="PT16" s="23"/>
      <c r="PU16" s="23"/>
      <c r="PV16" s="23"/>
      <c r="PW16" s="23"/>
      <c r="PX16" s="23"/>
      <c r="PY16" s="23"/>
      <c r="PZ16" s="23"/>
      <c r="QA16" s="23"/>
      <c r="QB16" s="23"/>
      <c r="QC16" s="23"/>
      <c r="QD16" s="23"/>
      <c r="QE16" s="23"/>
      <c r="QF16" s="23"/>
      <c r="QG16" s="23"/>
      <c r="QH16" s="23"/>
      <c r="QI16" s="23"/>
      <c r="QJ16" s="23"/>
      <c r="QK16" s="23"/>
      <c r="QL16" s="23"/>
      <c r="QM16" s="23"/>
      <c r="QN16" s="23"/>
      <c r="QO16" s="23"/>
      <c r="QP16" s="23"/>
      <c r="QQ16" s="23"/>
      <c r="QR16" s="23"/>
      <c r="QS16" s="23"/>
      <c r="QT16" s="23"/>
      <c r="QU16" s="23"/>
      <c r="QV16" s="23"/>
      <c r="QW16" s="23"/>
      <c r="QX16" s="23"/>
      <c r="QY16" s="23"/>
      <c r="QZ16" s="23"/>
      <c r="RA16" s="23"/>
      <c r="RB16" s="23"/>
      <c r="RC16" s="23"/>
      <c r="RD16" s="23"/>
      <c r="RE16" s="23"/>
      <c r="RF16" s="23"/>
      <c r="RG16" s="23"/>
      <c r="RH16" s="23"/>
      <c r="RI16" s="23"/>
      <c r="RJ16" s="23"/>
      <c r="RK16" s="23"/>
      <c r="RL16" s="23"/>
      <c r="RM16" s="23"/>
      <c r="RN16" s="23"/>
      <c r="RO16" s="23"/>
      <c r="RP16" s="23"/>
      <c r="RQ16" s="23"/>
      <c r="RR16" s="23"/>
      <c r="RS16" s="23"/>
      <c r="RT16" s="23"/>
      <c r="RU16" s="23"/>
      <c r="RV16" s="23"/>
      <c r="RW16" s="23"/>
      <c r="RX16" s="23"/>
      <c r="RY16" s="23"/>
      <c r="RZ16" s="23"/>
      <c r="SA16" s="23"/>
      <c r="SB16" s="23"/>
      <c r="SC16" s="23"/>
      <c r="SD16" s="23"/>
      <c r="SE16" s="23"/>
      <c r="SF16" s="23"/>
      <c r="SG16" s="23"/>
      <c r="SH16" s="23"/>
      <c r="SI16" s="23"/>
      <c r="SJ16" s="23"/>
      <c r="SK16" s="23"/>
      <c r="SL16" s="23"/>
      <c r="SM16" s="23"/>
      <c r="SN16" s="23"/>
      <c r="SO16" s="23"/>
      <c r="SP16" s="23"/>
      <c r="SQ16" s="23"/>
      <c r="SR16" s="23"/>
      <c r="SS16" s="23"/>
      <c r="ST16" s="23"/>
      <c r="SU16" s="23"/>
      <c r="SV16" s="23"/>
      <c r="SW16" s="23"/>
      <c r="SX16" s="23"/>
      <c r="SY16" s="23"/>
      <c r="SZ16" s="23"/>
      <c r="TA16" s="23"/>
      <c r="TB16" s="23"/>
      <c r="TC16" s="23"/>
      <c r="TD16" s="23"/>
      <c r="TE16" s="23"/>
      <c r="TF16" s="23"/>
      <c r="TG16" s="23"/>
      <c r="TH16" s="23"/>
      <c r="TI16" s="23"/>
      <c r="TJ16" s="23"/>
      <c r="TK16" s="23"/>
      <c r="TL16" s="23"/>
      <c r="TM16" s="23"/>
      <c r="TN16" s="23"/>
      <c r="TO16" s="23"/>
      <c r="TP16" s="23"/>
      <c r="TQ16" s="23"/>
      <c r="TR16" s="23"/>
      <c r="TS16" s="23"/>
      <c r="TT16" s="23"/>
      <c r="TU16" s="23"/>
      <c r="TV16" s="23"/>
      <c r="TW16" s="23"/>
      <c r="TX16" s="23"/>
      <c r="TY16" s="23"/>
      <c r="TZ16" s="23"/>
      <c r="UA16" s="23"/>
      <c r="UB16" s="23"/>
      <c r="UC16" s="23"/>
      <c r="UD16" s="23"/>
      <c r="UE16" s="23"/>
      <c r="UF16" s="23"/>
      <c r="UG16" s="23"/>
      <c r="UH16" s="23"/>
      <c r="UI16" s="23"/>
      <c r="UJ16" s="23"/>
      <c r="UK16" s="23"/>
      <c r="UL16" s="23"/>
      <c r="UM16" s="23"/>
      <c r="UN16" s="23"/>
      <c r="UO16" s="23"/>
      <c r="UP16" s="23"/>
      <c r="UQ16" s="23"/>
      <c r="UR16" s="23"/>
      <c r="US16" s="23"/>
      <c r="UT16" s="23"/>
      <c r="UU16" s="23"/>
      <c r="UV16" s="23"/>
      <c r="UW16" s="23"/>
      <c r="UX16" s="23"/>
      <c r="UY16" s="23"/>
      <c r="UZ16" s="23"/>
      <c r="VA16" s="23"/>
      <c r="VB16" s="23"/>
      <c r="VC16" s="23"/>
      <c r="VD16" s="23"/>
      <c r="VE16" s="23"/>
      <c r="VF16" s="23"/>
      <c r="VG16" s="23"/>
      <c r="VH16" s="23"/>
      <c r="VI16" s="23"/>
      <c r="VJ16" s="23"/>
      <c r="VK16" s="23"/>
      <c r="VL16" s="23"/>
      <c r="VM16" s="23"/>
      <c r="VN16" s="23"/>
      <c r="VO16" s="23"/>
      <c r="VP16" s="23"/>
      <c r="VQ16" s="23"/>
      <c r="VR16" s="23"/>
      <c r="VS16" s="23"/>
      <c r="VT16" s="23"/>
      <c r="VU16" s="23"/>
      <c r="VV16" s="23"/>
      <c r="VW16" s="23"/>
      <c r="VX16" s="23"/>
      <c r="VY16" s="23"/>
      <c r="VZ16" s="23"/>
      <c r="WA16" s="23"/>
      <c r="WB16" s="23"/>
      <c r="WC16" s="23"/>
      <c r="WD16" s="23"/>
      <c r="WE16" s="23"/>
      <c r="WF16" s="23"/>
      <c r="WG16" s="23"/>
      <c r="WH16" s="23"/>
      <c r="WI16" s="23"/>
      <c r="WJ16" s="23"/>
      <c r="WK16" s="23"/>
      <c r="WL16" s="23"/>
      <c r="WM16" s="23"/>
      <c r="WN16" s="23"/>
      <c r="WO16" s="23"/>
      <c r="WP16" s="23"/>
      <c r="WQ16" s="23"/>
      <c r="WR16" s="23"/>
      <c r="WS16" s="23"/>
      <c r="WT16" s="23"/>
      <c r="WU16" s="23"/>
      <c r="WV16" s="23"/>
      <c r="WW16" s="23"/>
      <c r="WX16" s="23"/>
      <c r="WY16" s="23"/>
      <c r="WZ16" s="23"/>
      <c r="XA16" s="23"/>
      <c r="XB16" s="23"/>
      <c r="XC16" s="23"/>
      <c r="XD16" s="23"/>
      <c r="XE16" s="23"/>
      <c r="XF16" s="23"/>
      <c r="XG16" s="23"/>
      <c r="XH16" s="23"/>
      <c r="XI16" s="23"/>
      <c r="XJ16" s="23"/>
      <c r="XK16" s="23"/>
      <c r="XL16" s="23"/>
      <c r="XM16" s="23"/>
      <c r="XN16" s="23"/>
      <c r="XO16" s="23"/>
      <c r="XP16" s="23"/>
      <c r="XQ16" s="23"/>
      <c r="XR16" s="23"/>
      <c r="XS16" s="23"/>
      <c r="XT16" s="23"/>
      <c r="XU16" s="23"/>
      <c r="XV16" s="23"/>
      <c r="XW16" s="23"/>
      <c r="XX16" s="23"/>
      <c r="XY16" s="23"/>
      <c r="XZ16" s="23"/>
      <c r="YA16" s="23"/>
      <c r="YB16" s="23"/>
      <c r="YC16" s="23"/>
      <c r="YD16" s="23"/>
      <c r="YE16" s="23"/>
      <c r="YF16" s="23"/>
      <c r="YG16" s="23"/>
      <c r="YH16" s="23"/>
      <c r="YI16" s="23"/>
      <c r="YJ16" s="23"/>
      <c r="YK16" s="23"/>
      <c r="YL16" s="23"/>
      <c r="YM16" s="23"/>
      <c r="YN16" s="23"/>
      <c r="YO16" s="23"/>
      <c r="YP16" s="23"/>
      <c r="YQ16" s="23"/>
      <c r="YR16" s="23"/>
      <c r="YS16" s="23"/>
      <c r="YT16" s="23"/>
      <c r="YU16" s="23"/>
      <c r="YV16" s="23"/>
      <c r="YW16" s="23"/>
      <c r="YX16" s="23"/>
      <c r="YY16" s="23"/>
      <c r="YZ16" s="23"/>
      <c r="ZA16" s="23"/>
      <c r="ZB16" s="23"/>
      <c r="ZC16" s="23"/>
      <c r="ZD16" s="23"/>
      <c r="ZE16" s="23"/>
      <c r="ZF16" s="23"/>
      <c r="ZG16" s="23"/>
      <c r="ZH16" s="23"/>
      <c r="ZI16" s="23"/>
      <c r="ZJ16" s="23"/>
      <c r="ZK16" s="23"/>
      <c r="ZL16" s="23"/>
      <c r="ZM16" s="23"/>
      <c r="ZN16" s="23"/>
      <c r="ZO16" s="23"/>
      <c r="ZP16" s="23"/>
      <c r="ZQ16" s="23"/>
      <c r="ZR16" s="23"/>
      <c r="ZS16" s="23"/>
      <c r="ZT16" s="23"/>
      <c r="ZU16" s="23"/>
      <c r="ZV16" s="23"/>
      <c r="ZW16" s="23"/>
      <c r="ZX16" s="23"/>
      <c r="ZY16" s="23"/>
      <c r="ZZ16" s="23"/>
      <c r="AAA16" s="23"/>
      <c r="AAB16" s="23"/>
      <c r="AAC16" s="23"/>
      <c r="AAD16" s="23"/>
      <c r="AAE16" s="23"/>
      <c r="AAF16" s="23"/>
      <c r="AAG16" s="23"/>
      <c r="AAH16" s="23"/>
      <c r="AAI16" s="23"/>
      <c r="AAJ16" s="23"/>
      <c r="AAK16" s="23"/>
      <c r="AAL16" s="23"/>
      <c r="AAM16" s="23"/>
      <c r="AAN16" s="23"/>
      <c r="AAO16" s="23"/>
      <c r="AAP16" s="23"/>
      <c r="AAQ16" s="23"/>
      <c r="AAR16" s="23"/>
      <c r="AAS16" s="23"/>
      <c r="AAT16" s="23"/>
      <c r="AAU16" s="23"/>
      <c r="AAV16" s="23"/>
      <c r="AAW16" s="23"/>
      <c r="AAX16" s="23"/>
      <c r="AAY16" s="23"/>
      <c r="AAZ16" s="23"/>
      <c r="ABA16" s="23"/>
      <c r="ABB16" s="23"/>
      <c r="ABC16" s="23"/>
      <c r="ABD16" s="23"/>
      <c r="ABE16" s="23"/>
      <c r="ABF16" s="23"/>
      <c r="ABG16" s="23"/>
      <c r="ABH16" s="23"/>
      <c r="ABI16" s="23"/>
      <c r="ABJ16" s="23"/>
      <c r="ABK16" s="23"/>
      <c r="ABL16" s="23"/>
      <c r="ABM16" s="23"/>
      <c r="ABN16" s="23"/>
      <c r="ABO16" s="23"/>
      <c r="ABP16" s="23"/>
      <c r="ABQ16" s="23"/>
      <c r="ABR16" s="23"/>
      <c r="ABS16" s="23"/>
      <c r="ABT16" s="23"/>
      <c r="ABU16" s="23"/>
      <c r="ABV16" s="23"/>
      <c r="ABW16" s="23"/>
      <c r="ABX16" s="23"/>
      <c r="ABY16" s="23"/>
      <c r="ABZ16" s="23"/>
      <c r="ACA16" s="23"/>
      <c r="ACB16" s="23"/>
      <c r="ACC16" s="23"/>
      <c r="ACD16" s="23"/>
      <c r="ACE16" s="23"/>
      <c r="ACF16" s="23"/>
      <c r="ACG16" s="23"/>
      <c r="ACH16" s="23"/>
      <c r="ACI16" s="23"/>
      <c r="ACJ16" s="23"/>
      <c r="ACK16" s="23"/>
      <c r="ACL16" s="23"/>
      <c r="ACM16" s="23"/>
      <c r="ACN16" s="23"/>
      <c r="ACO16" s="23"/>
      <c r="ACP16" s="23"/>
      <c r="ACQ16" s="23"/>
      <c r="ACR16" s="23"/>
      <c r="ACS16" s="23"/>
      <c r="ACT16" s="23"/>
      <c r="ACU16" s="23"/>
      <c r="ACV16" s="23"/>
      <c r="ACW16" s="23"/>
      <c r="ACX16" s="23"/>
      <c r="ACY16" s="23"/>
      <c r="ACZ16" s="23"/>
      <c r="ADA16" s="23"/>
      <c r="ADB16" s="23"/>
      <c r="ADC16" s="23"/>
      <c r="ADD16" s="23"/>
      <c r="ADE16" s="23"/>
      <c r="ADF16" s="23"/>
      <c r="ADG16" s="23"/>
      <c r="ADH16" s="23"/>
      <c r="ADI16" s="23"/>
      <c r="ADJ16" s="23"/>
      <c r="ADK16" s="23"/>
      <c r="ADL16" s="23"/>
      <c r="ADM16" s="23"/>
      <c r="ADN16" s="23"/>
      <c r="ADO16" s="23"/>
      <c r="ADP16" s="23"/>
      <c r="ADQ16" s="23"/>
      <c r="ADR16" s="23"/>
      <c r="ADS16" s="23"/>
      <c r="ADT16" s="23"/>
      <c r="ADU16" s="23"/>
      <c r="ADV16" s="23"/>
      <c r="ADW16" s="23"/>
      <c r="ADX16" s="23"/>
      <c r="ADY16" s="23"/>
      <c r="ADZ16" s="23"/>
      <c r="AEA16" s="23"/>
      <c r="AEB16" s="23"/>
      <c r="AEC16" s="23"/>
      <c r="AED16" s="23"/>
      <c r="AEE16" s="23"/>
      <c r="AEF16" s="23"/>
      <c r="AEG16" s="23"/>
      <c r="AEH16" s="23"/>
      <c r="AEI16" s="23"/>
      <c r="AEJ16" s="23"/>
      <c r="AEK16" s="23"/>
      <c r="AEL16" s="23"/>
      <c r="AEM16" s="23"/>
      <c r="AEN16" s="23"/>
      <c r="AEO16" s="23"/>
      <c r="AEP16" s="23"/>
      <c r="AEQ16" s="23"/>
      <c r="AER16" s="23"/>
      <c r="AES16" s="23"/>
      <c r="AET16" s="23"/>
      <c r="AEU16" s="23"/>
      <c r="AEV16" s="23"/>
      <c r="AEW16" s="23"/>
      <c r="AEX16" s="23"/>
      <c r="AEY16" s="23"/>
      <c r="AEZ16" s="23"/>
      <c r="AFA16" s="23"/>
      <c r="AFB16" s="23"/>
      <c r="AFC16" s="23"/>
      <c r="AFD16" s="23"/>
      <c r="AFE16" s="23"/>
      <c r="AFF16" s="23"/>
      <c r="AFG16" s="23"/>
      <c r="AFH16" s="23"/>
      <c r="AFI16" s="23"/>
      <c r="AFJ16" s="23"/>
      <c r="AFK16" s="23"/>
      <c r="AFL16" s="23"/>
      <c r="AFM16" s="23"/>
      <c r="AFN16" s="23"/>
      <c r="AFO16" s="23"/>
      <c r="AFP16" s="23"/>
      <c r="AFQ16" s="23"/>
      <c r="AFR16" s="23"/>
      <c r="AFS16" s="23"/>
      <c r="AFT16" s="23"/>
      <c r="AFU16" s="23"/>
      <c r="AFV16" s="23"/>
      <c r="AFW16" s="23"/>
      <c r="AFX16" s="23"/>
      <c r="AFY16" s="23"/>
      <c r="AFZ16" s="23"/>
      <c r="AGA16" s="23"/>
      <c r="AGB16" s="23"/>
      <c r="AGC16" s="23"/>
      <c r="AGD16" s="23"/>
      <c r="AGE16" s="23"/>
      <c r="AGF16" s="23"/>
      <c r="AGG16" s="23"/>
      <c r="AGH16" s="23"/>
      <c r="AGI16" s="23"/>
      <c r="AGJ16" s="23"/>
      <c r="AGK16" s="23"/>
      <c r="AGL16" s="23"/>
      <c r="AGM16" s="23"/>
      <c r="AGN16" s="23"/>
      <c r="AGO16" s="23"/>
      <c r="AGP16" s="23"/>
      <c r="AGQ16" s="23"/>
      <c r="AGR16" s="23"/>
      <c r="AGS16" s="23"/>
      <c r="AGT16" s="23"/>
      <c r="AGU16" s="23"/>
      <c r="AGV16" s="23"/>
      <c r="AGW16" s="23"/>
      <c r="AGX16" s="23"/>
      <c r="AGY16" s="23"/>
      <c r="AGZ16" s="23"/>
      <c r="AHA16" s="23"/>
      <c r="AHB16" s="23"/>
      <c r="AHC16" s="23"/>
      <c r="AHD16" s="23"/>
      <c r="AHE16" s="23"/>
      <c r="AHF16" s="23"/>
      <c r="AHG16" s="23"/>
      <c r="AHH16" s="23"/>
      <c r="AHI16" s="23"/>
      <c r="AHJ16" s="23"/>
      <c r="AHK16" s="23"/>
      <c r="AHL16" s="23"/>
      <c r="AHM16" s="23"/>
      <c r="AHN16" s="23"/>
      <c r="AHO16" s="23"/>
      <c r="AHP16" s="23"/>
      <c r="AHQ16" s="23"/>
      <c r="AHR16" s="23"/>
      <c r="AHS16" s="23"/>
      <c r="AHT16" s="23"/>
      <c r="AHU16" s="23"/>
      <c r="AHV16" s="23"/>
      <c r="AHW16" s="23"/>
      <c r="AHX16" s="23"/>
      <c r="AHY16" s="23"/>
      <c r="AHZ16" s="23"/>
      <c r="AIA16" s="23"/>
      <c r="AIB16" s="23"/>
      <c r="AIC16" s="23"/>
      <c r="AID16" s="23"/>
      <c r="AIE16" s="23"/>
      <c r="AIF16" s="23"/>
      <c r="AIG16" s="23"/>
      <c r="AIH16" s="23"/>
      <c r="AII16" s="23"/>
      <c r="AIJ16" s="23"/>
      <c r="AIK16" s="23"/>
      <c r="AIL16" s="23"/>
      <c r="AIM16" s="23"/>
      <c r="AIN16" s="23"/>
      <c r="AIO16" s="23"/>
      <c r="AIP16" s="23"/>
      <c r="AIQ16" s="23"/>
      <c r="AIR16" s="23"/>
      <c r="AIS16" s="23"/>
      <c r="AIT16" s="23"/>
      <c r="AIU16" s="23"/>
      <c r="AIV16" s="23"/>
      <c r="AIW16" s="23"/>
      <c r="AIX16" s="23"/>
      <c r="AIY16" s="23"/>
      <c r="AIZ16" s="23"/>
      <c r="AJA16" s="23"/>
    </row>
    <row r="17" spans="1:937">
      <c r="A17" s="2" t="s">
        <v>11</v>
      </c>
      <c r="B17" s="22" t="s">
        <v>30</v>
      </c>
      <c r="C17" s="56">
        <v>69</v>
      </c>
      <c r="D17" s="17">
        <v>7595</v>
      </c>
      <c r="E17" s="88" t="s">
        <v>65</v>
      </c>
      <c r="F17" s="89" t="s">
        <v>49</v>
      </c>
      <c r="G17" s="113">
        <v>61</v>
      </c>
      <c r="H17" s="113">
        <v>5</v>
      </c>
      <c r="I17" s="114">
        <v>66</v>
      </c>
      <c r="J17" s="76">
        <v>6437</v>
      </c>
      <c r="K17" s="76">
        <v>1080</v>
      </c>
      <c r="L17" s="77">
        <v>7516.62</v>
      </c>
      <c r="M17" s="26" t="s">
        <v>27</v>
      </c>
    </row>
    <row r="18" spans="1:937" ht="15.75" customHeight="1">
      <c r="A18" s="2" t="s">
        <v>11</v>
      </c>
      <c r="B18" s="21" t="s">
        <v>12</v>
      </c>
      <c r="C18" s="56">
        <v>54</v>
      </c>
      <c r="D18" s="20">
        <v>3670</v>
      </c>
      <c r="E18" s="81" t="s">
        <v>64</v>
      </c>
      <c r="F18" s="82" t="s">
        <v>50</v>
      </c>
      <c r="G18" s="113">
        <v>42</v>
      </c>
      <c r="H18" s="113">
        <v>13</v>
      </c>
      <c r="I18" s="114">
        <v>55</v>
      </c>
      <c r="J18" s="76">
        <v>2291</v>
      </c>
      <c r="K18" s="76">
        <v>1599</v>
      </c>
      <c r="L18" s="77">
        <v>3889.68</v>
      </c>
      <c r="M18"/>
    </row>
    <row r="19" spans="1:937">
      <c r="A19" s="2" t="s">
        <v>11</v>
      </c>
      <c r="B19" s="21" t="s">
        <v>13</v>
      </c>
      <c r="C19" s="56">
        <v>43</v>
      </c>
      <c r="D19" s="20">
        <v>3720.4</v>
      </c>
      <c r="E19" s="81" t="s">
        <v>61</v>
      </c>
      <c r="F19" s="82" t="s">
        <v>49</v>
      </c>
      <c r="G19" s="113">
        <v>38</v>
      </c>
      <c r="H19" s="113">
        <v>5</v>
      </c>
      <c r="I19" s="114">
        <v>43</v>
      </c>
      <c r="J19" s="76">
        <v>3140</v>
      </c>
      <c r="K19" s="76">
        <v>578</v>
      </c>
      <c r="L19" s="77">
        <v>3718</v>
      </c>
      <c r="M19" t="s">
        <v>54</v>
      </c>
    </row>
    <row r="20" spans="1:937">
      <c r="A20" s="2" t="s">
        <v>11</v>
      </c>
      <c r="B20" s="21" t="s">
        <v>14</v>
      </c>
      <c r="C20" s="56">
        <v>20</v>
      </c>
      <c r="D20" s="20">
        <v>1007.68</v>
      </c>
      <c r="E20" s="79">
        <v>0</v>
      </c>
      <c r="F20" s="79">
        <v>0</v>
      </c>
      <c r="G20" s="113">
        <v>20</v>
      </c>
      <c r="H20" s="113">
        <v>0</v>
      </c>
      <c r="I20" s="114">
        <v>20</v>
      </c>
      <c r="J20" s="76">
        <v>1353</v>
      </c>
      <c r="K20" s="76">
        <v>0</v>
      </c>
      <c r="L20" s="77">
        <v>1353.29</v>
      </c>
      <c r="M20"/>
    </row>
    <row r="21" spans="1:937">
      <c r="A21" s="2" t="s">
        <v>11</v>
      </c>
      <c r="B21" s="21" t="s">
        <v>15</v>
      </c>
      <c r="C21" s="56">
        <v>73</v>
      </c>
      <c r="D21" s="20">
        <v>5960</v>
      </c>
      <c r="E21" s="81" t="s">
        <v>65</v>
      </c>
      <c r="F21" s="82" t="s">
        <v>66</v>
      </c>
      <c r="G21" s="113">
        <v>67</v>
      </c>
      <c r="H21" s="113">
        <v>11</v>
      </c>
      <c r="I21" s="114">
        <v>78</v>
      </c>
      <c r="J21" s="76">
        <v>4925</v>
      </c>
      <c r="K21" s="76">
        <v>806</v>
      </c>
      <c r="L21" s="77">
        <v>5730.7</v>
      </c>
      <c r="M21" t="s">
        <v>55</v>
      </c>
    </row>
    <row r="22" spans="1:937">
      <c r="A22" s="2" t="s">
        <v>11</v>
      </c>
      <c r="B22" s="21" t="s">
        <v>16</v>
      </c>
      <c r="C22" s="56">
        <v>74</v>
      </c>
      <c r="D22" s="20">
        <v>7580</v>
      </c>
      <c r="E22" s="81" t="s">
        <v>65</v>
      </c>
      <c r="F22" s="82" t="s">
        <v>51</v>
      </c>
      <c r="G22" s="113">
        <v>54</v>
      </c>
      <c r="H22" s="113">
        <v>17</v>
      </c>
      <c r="I22" s="114">
        <v>71</v>
      </c>
      <c r="J22" s="76">
        <v>6483</v>
      </c>
      <c r="K22" s="76">
        <v>1960</v>
      </c>
      <c r="L22" s="77">
        <v>8443.07</v>
      </c>
      <c r="M22"/>
    </row>
    <row r="23" spans="1:937">
      <c r="A23" s="2" t="s">
        <v>11</v>
      </c>
      <c r="B23" s="21" t="s">
        <v>17</v>
      </c>
      <c r="C23" s="56">
        <v>107</v>
      </c>
      <c r="D23" s="20">
        <v>18462</v>
      </c>
      <c r="E23" s="81" t="s">
        <v>67</v>
      </c>
      <c r="F23" s="82" t="s">
        <v>57</v>
      </c>
      <c r="G23" s="113">
        <v>31</v>
      </c>
      <c r="H23" s="113">
        <v>75</v>
      </c>
      <c r="I23" s="114">
        <v>106</v>
      </c>
      <c r="J23" s="76">
        <v>2490</v>
      </c>
      <c r="K23" s="76">
        <v>15479</v>
      </c>
      <c r="L23" s="77">
        <v>17969.22</v>
      </c>
      <c r="M23"/>
    </row>
    <row r="24" spans="1:937">
      <c r="A24" s="2" t="s">
        <v>11</v>
      </c>
      <c r="B24" s="21" t="s">
        <v>18</v>
      </c>
      <c r="C24" s="56">
        <v>133</v>
      </c>
      <c r="D24" s="20">
        <v>15312</v>
      </c>
      <c r="E24" s="81" t="s">
        <v>69</v>
      </c>
      <c r="F24" s="82" t="s">
        <v>68</v>
      </c>
      <c r="G24" s="113">
        <v>35</v>
      </c>
      <c r="H24" s="113">
        <v>93</v>
      </c>
      <c r="I24" s="114">
        <f>G24+H24</f>
        <v>128</v>
      </c>
      <c r="J24" s="76">
        <v>2582</v>
      </c>
      <c r="K24" s="76">
        <v>14982</v>
      </c>
      <c r="L24" s="77">
        <v>17563.5</v>
      </c>
      <c r="M24"/>
    </row>
    <row r="25" spans="1:937" ht="48">
      <c r="A25" s="2" t="s">
        <v>11</v>
      </c>
      <c r="B25" s="21" t="s">
        <v>19</v>
      </c>
      <c r="C25" s="56">
        <v>114</v>
      </c>
      <c r="D25" s="20">
        <v>13170</v>
      </c>
      <c r="E25" s="81" t="s">
        <v>70</v>
      </c>
      <c r="F25" s="82" t="s">
        <v>49</v>
      </c>
      <c r="G25" s="113">
        <v>31</v>
      </c>
      <c r="H25" s="113">
        <v>70</v>
      </c>
      <c r="I25" s="115" t="s">
        <v>56</v>
      </c>
      <c r="J25" s="76">
        <v>6515</v>
      </c>
      <c r="K25" s="76">
        <v>5479</v>
      </c>
      <c r="L25" s="77">
        <v>11993.56</v>
      </c>
      <c r="M25"/>
    </row>
    <row r="26" spans="1:937">
      <c r="A26" s="2" t="s">
        <v>11</v>
      </c>
      <c r="B26" s="21" t="s">
        <v>20</v>
      </c>
      <c r="C26" s="56">
        <v>66</v>
      </c>
      <c r="D26" s="20">
        <v>7439.73</v>
      </c>
      <c r="E26" s="81" t="s">
        <v>71</v>
      </c>
      <c r="F26" s="79">
        <v>0</v>
      </c>
      <c r="G26" s="113">
        <v>50</v>
      </c>
      <c r="H26" s="113">
        <v>14</v>
      </c>
      <c r="I26" s="114">
        <v>64</v>
      </c>
      <c r="J26" s="76">
        <v>4308</v>
      </c>
      <c r="K26" s="76">
        <v>2920</v>
      </c>
      <c r="L26" s="77">
        <v>7227.59</v>
      </c>
      <c r="M26"/>
    </row>
    <row r="27" spans="1:937" s="32" customFormat="1" ht="26.1" customHeight="1">
      <c r="A27" s="99" t="s">
        <v>10</v>
      </c>
      <c r="B27" s="99"/>
      <c r="C27" s="28">
        <f t="shared" ref="C27:D27" si="1">SUM(C17:C26)</f>
        <v>753</v>
      </c>
      <c r="D27" s="18">
        <f t="shared" si="1"/>
        <v>83916.81</v>
      </c>
      <c r="E27" s="90">
        <v>-35</v>
      </c>
      <c r="F27" s="90">
        <v>14</v>
      </c>
      <c r="G27" s="91">
        <f>SUM(G17:G26)</f>
        <v>429</v>
      </c>
      <c r="H27" s="91">
        <f t="shared" ref="H27:K27" si="2">SUM(H17:H26)</f>
        <v>303</v>
      </c>
      <c r="I27" s="91">
        <v>732</v>
      </c>
      <c r="J27" s="91">
        <f t="shared" si="2"/>
        <v>40524</v>
      </c>
      <c r="K27" s="91">
        <f t="shared" si="2"/>
        <v>44883</v>
      </c>
      <c r="L27" s="92">
        <v>85407</v>
      </c>
      <c r="M27" s="30"/>
      <c r="N27" s="30" t="s">
        <v>27</v>
      </c>
      <c r="O27" s="30"/>
      <c r="P27" s="30"/>
      <c r="Q27" s="30"/>
      <c r="R27" s="30"/>
      <c r="S27" s="30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  <c r="ZQ27" s="31"/>
      <c r="ZR27" s="31"/>
      <c r="ZS27" s="31"/>
      <c r="ZT27" s="31"/>
      <c r="ZU27" s="31"/>
      <c r="ZV27" s="31"/>
      <c r="ZW27" s="31"/>
      <c r="ZX27" s="31"/>
      <c r="ZY27" s="31"/>
      <c r="ZZ27" s="31"/>
      <c r="AAA27" s="31"/>
      <c r="AAB27" s="31"/>
      <c r="AAC27" s="31"/>
      <c r="AAD27" s="31"/>
      <c r="AAE27" s="31"/>
      <c r="AAF27" s="31"/>
      <c r="AAG27" s="31"/>
      <c r="AAH27" s="31"/>
      <c r="AAI27" s="31"/>
      <c r="AAJ27" s="31"/>
      <c r="AAK27" s="31"/>
      <c r="AAL27" s="31"/>
      <c r="AAM27" s="31"/>
      <c r="AAN27" s="31"/>
      <c r="AAO27" s="31"/>
      <c r="AAP27" s="31"/>
      <c r="AAQ27" s="31"/>
      <c r="AAR27" s="31"/>
      <c r="AAS27" s="31"/>
      <c r="AAT27" s="31"/>
      <c r="AAU27" s="31"/>
      <c r="AAV27" s="31"/>
      <c r="AAW27" s="31"/>
      <c r="AAX27" s="31"/>
      <c r="AAY27" s="31"/>
      <c r="AAZ27" s="31"/>
      <c r="ABA27" s="31"/>
      <c r="ABB27" s="31"/>
      <c r="ABC27" s="31"/>
      <c r="ABD27" s="31"/>
      <c r="ABE27" s="31"/>
      <c r="ABF27" s="31"/>
      <c r="ABG27" s="31"/>
      <c r="ABH27" s="31"/>
      <c r="ABI27" s="31"/>
      <c r="ABJ27" s="31"/>
      <c r="ABK27" s="31"/>
      <c r="ABL27" s="31"/>
      <c r="ABM27" s="31"/>
      <c r="ABN27" s="31"/>
      <c r="ABO27" s="31"/>
      <c r="ABP27" s="31"/>
      <c r="ABQ27" s="31"/>
      <c r="ABR27" s="31"/>
      <c r="ABS27" s="31"/>
      <c r="ABT27" s="31"/>
      <c r="ABU27" s="31"/>
      <c r="ABV27" s="31"/>
      <c r="ABW27" s="31"/>
      <c r="ABX27" s="31"/>
      <c r="ABY27" s="31"/>
      <c r="ABZ27" s="31"/>
      <c r="ACA27" s="31"/>
      <c r="ACB27" s="31"/>
      <c r="ACC27" s="31"/>
      <c r="ACD27" s="31"/>
      <c r="ACE27" s="31"/>
      <c r="ACF27" s="31"/>
      <c r="ACG27" s="31"/>
      <c r="ACH27" s="31"/>
      <c r="ACI27" s="31"/>
      <c r="ACJ27" s="31"/>
      <c r="ACK27" s="31"/>
      <c r="ACL27" s="31"/>
      <c r="ACM27" s="31"/>
      <c r="ACN27" s="31"/>
      <c r="ACO27" s="31"/>
      <c r="ACP27" s="31"/>
      <c r="ACQ27" s="31"/>
      <c r="ACR27" s="31"/>
      <c r="ACS27" s="31"/>
      <c r="ACT27" s="31"/>
      <c r="ACU27" s="31"/>
      <c r="ACV27" s="31"/>
      <c r="ACW27" s="31"/>
      <c r="ACX27" s="31"/>
      <c r="ACY27" s="31"/>
      <c r="ACZ27" s="31"/>
      <c r="ADA27" s="31"/>
      <c r="ADB27" s="31"/>
      <c r="ADC27" s="31"/>
      <c r="ADD27" s="31"/>
      <c r="ADE27" s="31"/>
      <c r="ADF27" s="31"/>
      <c r="ADG27" s="31"/>
      <c r="ADH27" s="31"/>
      <c r="ADI27" s="31"/>
      <c r="ADJ27" s="31"/>
      <c r="ADK27" s="31"/>
      <c r="ADL27" s="31"/>
      <c r="ADM27" s="31"/>
      <c r="ADN27" s="31"/>
      <c r="ADO27" s="31"/>
      <c r="ADP27" s="31"/>
      <c r="ADQ27" s="31"/>
      <c r="ADR27" s="31"/>
      <c r="ADS27" s="31"/>
      <c r="ADT27" s="31"/>
      <c r="ADU27" s="31"/>
      <c r="ADV27" s="31"/>
      <c r="ADW27" s="31"/>
      <c r="ADX27" s="31"/>
      <c r="ADY27" s="31"/>
      <c r="ADZ27" s="31"/>
      <c r="AEA27" s="31"/>
      <c r="AEB27" s="31"/>
      <c r="AEC27" s="31"/>
      <c r="AED27" s="31"/>
      <c r="AEE27" s="31"/>
      <c r="AEF27" s="31"/>
      <c r="AEG27" s="31"/>
      <c r="AEH27" s="31"/>
      <c r="AEI27" s="31"/>
      <c r="AEJ27" s="31"/>
      <c r="AEK27" s="31"/>
      <c r="AEL27" s="31"/>
      <c r="AEM27" s="31"/>
      <c r="AEN27" s="31"/>
      <c r="AEO27" s="31"/>
      <c r="AEP27" s="31"/>
      <c r="AEQ27" s="31"/>
      <c r="AER27" s="31"/>
      <c r="AES27" s="31"/>
      <c r="AET27" s="31"/>
      <c r="AEU27" s="31"/>
      <c r="AEV27" s="31"/>
      <c r="AEW27" s="31"/>
      <c r="AEX27" s="31"/>
      <c r="AEY27" s="31"/>
      <c r="AEZ27" s="31"/>
      <c r="AFA27" s="31"/>
      <c r="AFB27" s="31"/>
      <c r="AFC27" s="31"/>
      <c r="AFD27" s="31"/>
      <c r="AFE27" s="31"/>
      <c r="AFF27" s="31"/>
      <c r="AFG27" s="31"/>
      <c r="AFH27" s="31"/>
      <c r="AFI27" s="31"/>
      <c r="AFJ27" s="31"/>
      <c r="AFK27" s="31"/>
      <c r="AFL27" s="31"/>
      <c r="AFM27" s="31"/>
      <c r="AFN27" s="31"/>
      <c r="AFO27" s="31"/>
      <c r="AFP27" s="31"/>
      <c r="AFQ27" s="31"/>
      <c r="AFR27" s="31"/>
      <c r="AFS27" s="31"/>
      <c r="AFT27" s="31"/>
      <c r="AFU27" s="31"/>
      <c r="AFV27" s="31"/>
      <c r="AFW27" s="31"/>
      <c r="AFX27" s="31"/>
      <c r="AFY27" s="31"/>
      <c r="AFZ27" s="31"/>
      <c r="AGA27" s="31"/>
      <c r="AGB27" s="31"/>
      <c r="AGC27" s="31"/>
      <c r="AGD27" s="31"/>
      <c r="AGE27" s="31"/>
      <c r="AGF27" s="31"/>
      <c r="AGG27" s="31"/>
      <c r="AGH27" s="31"/>
      <c r="AGI27" s="31"/>
      <c r="AGJ27" s="31"/>
      <c r="AGK27" s="31"/>
      <c r="AGL27" s="31"/>
      <c r="AGM27" s="31"/>
      <c r="AGN27" s="31"/>
      <c r="AGO27" s="31"/>
      <c r="AGP27" s="31"/>
      <c r="AGQ27" s="31"/>
      <c r="AGR27" s="31"/>
      <c r="AGS27" s="31"/>
      <c r="AGT27" s="31"/>
      <c r="AGU27" s="31"/>
      <c r="AGV27" s="31"/>
      <c r="AGW27" s="31"/>
      <c r="AGX27" s="31"/>
      <c r="AGY27" s="31"/>
      <c r="AGZ27" s="31"/>
      <c r="AHA27" s="31"/>
      <c r="AHB27" s="31"/>
      <c r="AHC27" s="31"/>
      <c r="AHD27" s="31"/>
      <c r="AHE27" s="31"/>
      <c r="AHF27" s="31"/>
      <c r="AHG27" s="31"/>
      <c r="AHH27" s="31"/>
      <c r="AHI27" s="31"/>
      <c r="AHJ27" s="31"/>
      <c r="AHK27" s="31"/>
      <c r="AHL27" s="31"/>
      <c r="AHM27" s="31"/>
      <c r="AHN27" s="31"/>
      <c r="AHO27" s="31"/>
      <c r="AHP27" s="31"/>
      <c r="AHQ27" s="31"/>
      <c r="AHR27" s="31"/>
      <c r="AHS27" s="31"/>
      <c r="AHT27" s="31"/>
      <c r="AHU27" s="31"/>
      <c r="AHV27" s="31"/>
      <c r="AHW27" s="31"/>
      <c r="AHX27" s="31"/>
      <c r="AHY27" s="31"/>
      <c r="AHZ27" s="31"/>
      <c r="AIA27" s="31"/>
      <c r="AIB27" s="31"/>
      <c r="AIC27" s="31"/>
      <c r="AID27" s="31"/>
      <c r="AIE27" s="31"/>
      <c r="AIF27" s="31"/>
      <c r="AIG27" s="31"/>
      <c r="AIH27" s="31"/>
      <c r="AII27" s="31"/>
      <c r="AIJ27" s="31"/>
      <c r="AIK27" s="31"/>
      <c r="AIL27" s="31"/>
      <c r="AIM27" s="31"/>
      <c r="AIN27" s="31"/>
      <c r="AIO27" s="31"/>
      <c r="AIP27" s="31"/>
      <c r="AIQ27" s="31"/>
      <c r="AIR27" s="31"/>
      <c r="AIS27" s="31"/>
      <c r="AIT27" s="31"/>
      <c r="AIU27" s="31"/>
      <c r="AIV27" s="31"/>
      <c r="AIW27" s="31"/>
      <c r="AIX27" s="31"/>
      <c r="AIY27" s="31"/>
      <c r="AIZ27" s="31"/>
      <c r="AJA27" s="31"/>
    </row>
    <row r="28" spans="1:937" s="7" customFormat="1" ht="12.95" customHeight="1">
      <c r="A28" s="6"/>
      <c r="B28" s="6"/>
      <c r="C28" s="57" t="s">
        <v>27</v>
      </c>
      <c r="D28" s="14"/>
      <c r="E28" s="27" t="s">
        <v>27</v>
      </c>
      <c r="F28" s="27"/>
      <c r="G28" s="47" t="s">
        <v>27</v>
      </c>
      <c r="H28" s="47"/>
      <c r="I28" s="47" t="s">
        <v>27</v>
      </c>
      <c r="J28" s="48" t="s">
        <v>27</v>
      </c>
      <c r="K28" s="48"/>
      <c r="L28" s="48"/>
      <c r="M28"/>
      <c r="N28"/>
      <c r="O28"/>
      <c r="P28"/>
      <c r="Q28"/>
      <c r="R28"/>
      <c r="S2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  <c r="SB28" s="8"/>
      <c r="SC28" s="8"/>
      <c r="SD28" s="8"/>
      <c r="SE28" s="8"/>
      <c r="SF28" s="8"/>
      <c r="SG28" s="8"/>
      <c r="SH28" s="8"/>
      <c r="SI28" s="8"/>
      <c r="SJ28" s="8"/>
      <c r="SK28" s="8"/>
      <c r="SL28" s="8"/>
      <c r="SM28" s="8"/>
      <c r="SN28" s="8"/>
      <c r="SO28" s="8"/>
      <c r="SP28" s="8"/>
      <c r="SQ28" s="8"/>
      <c r="SR28" s="8"/>
      <c r="SS28" s="8"/>
      <c r="ST28" s="8"/>
      <c r="SU28" s="8"/>
      <c r="SV28" s="8"/>
      <c r="SW28" s="8"/>
      <c r="SX28" s="8"/>
      <c r="SY28" s="8"/>
      <c r="SZ28" s="8"/>
      <c r="TA28" s="8"/>
      <c r="TB28" s="8"/>
      <c r="TC28" s="8"/>
      <c r="TD28" s="8"/>
      <c r="TE28" s="8"/>
      <c r="TF28" s="8"/>
      <c r="TG28" s="8"/>
      <c r="TH28" s="8"/>
      <c r="TI28" s="8"/>
      <c r="TJ28" s="8"/>
      <c r="TK28" s="8"/>
      <c r="TL28" s="8"/>
      <c r="TM28" s="8"/>
      <c r="TN28" s="8"/>
      <c r="TO28" s="8"/>
      <c r="TP28" s="8"/>
      <c r="TQ28" s="8"/>
      <c r="TR28" s="8"/>
      <c r="TS28" s="8"/>
      <c r="TT28" s="8"/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8"/>
      <c r="VD28" s="8"/>
      <c r="VE28" s="8"/>
      <c r="VF28" s="8"/>
      <c r="VG28" s="8"/>
      <c r="VH28" s="8"/>
      <c r="VI28" s="8"/>
      <c r="VJ28" s="8"/>
      <c r="VK28" s="8"/>
      <c r="VL28" s="8"/>
      <c r="VM28" s="8"/>
      <c r="VN28" s="8"/>
      <c r="VO28" s="8"/>
      <c r="VP28" s="8"/>
      <c r="VQ28" s="8"/>
      <c r="VR28" s="8"/>
      <c r="VS28" s="8"/>
      <c r="VT28" s="8"/>
      <c r="VU28" s="8"/>
      <c r="VV28" s="8"/>
      <c r="VW28" s="8"/>
      <c r="VX28" s="8"/>
      <c r="VY28" s="8"/>
      <c r="VZ28" s="8"/>
      <c r="WA28" s="8"/>
      <c r="WB28" s="8"/>
      <c r="WC28" s="8"/>
      <c r="WD28" s="8"/>
      <c r="WE28" s="8"/>
      <c r="WF28" s="8"/>
      <c r="WG28" s="8"/>
      <c r="WH28" s="8"/>
      <c r="WI28" s="8"/>
      <c r="WJ28" s="8"/>
      <c r="WK28" s="8"/>
      <c r="WL28" s="8"/>
      <c r="WM28" s="8"/>
      <c r="WN28" s="8"/>
      <c r="WO28" s="8"/>
      <c r="WP28" s="8"/>
      <c r="WQ28" s="8"/>
      <c r="WR28" s="8"/>
      <c r="WS28" s="8"/>
      <c r="WT28" s="8"/>
      <c r="WU28" s="8"/>
      <c r="WV28" s="8"/>
      <c r="WW28" s="8"/>
      <c r="WX28" s="8"/>
      <c r="WY28" s="8"/>
      <c r="WZ28" s="8"/>
      <c r="XA28" s="8"/>
      <c r="XB28" s="8"/>
      <c r="XC28" s="8"/>
      <c r="XD28" s="8"/>
      <c r="XE28" s="8"/>
      <c r="XF28" s="8"/>
      <c r="XG28" s="8"/>
      <c r="XH28" s="8"/>
      <c r="XI28" s="8"/>
      <c r="XJ28" s="8"/>
      <c r="XK28" s="8"/>
      <c r="XL28" s="8"/>
      <c r="XM28" s="8"/>
      <c r="XN28" s="8"/>
      <c r="XO28" s="8"/>
      <c r="XP28" s="8"/>
      <c r="XQ28" s="8"/>
      <c r="XR28" s="8"/>
      <c r="XS28" s="8"/>
      <c r="XT28" s="8"/>
      <c r="XU28" s="8"/>
      <c r="XV28" s="8"/>
      <c r="XW28" s="8"/>
      <c r="XX28" s="8"/>
      <c r="XY28" s="8"/>
      <c r="XZ28" s="8"/>
      <c r="YA28" s="8"/>
      <c r="YB28" s="8"/>
      <c r="YC28" s="8"/>
      <c r="YD28" s="8"/>
      <c r="YE28" s="8"/>
      <c r="YF28" s="8"/>
      <c r="YG28" s="8"/>
      <c r="YH28" s="8"/>
      <c r="YI28" s="8"/>
      <c r="YJ28" s="8"/>
      <c r="YK28" s="8"/>
      <c r="YL28" s="8"/>
      <c r="YM28" s="8"/>
      <c r="YN28" s="8"/>
      <c r="YO28" s="8"/>
      <c r="YP28" s="8"/>
      <c r="YQ28" s="8"/>
      <c r="YR28" s="8"/>
      <c r="YS28" s="8"/>
      <c r="YT28" s="8"/>
      <c r="YU28" s="8"/>
      <c r="YV28" s="8"/>
      <c r="YW28" s="8"/>
      <c r="YX28" s="8"/>
      <c r="YY28" s="8"/>
      <c r="YZ28" s="8"/>
      <c r="ZA28" s="8"/>
      <c r="ZB28" s="8"/>
      <c r="ZC28" s="8"/>
      <c r="ZD28" s="8"/>
      <c r="ZE28" s="8"/>
      <c r="ZF28" s="8"/>
      <c r="ZG28" s="8"/>
      <c r="ZH28" s="8"/>
      <c r="ZI28" s="8"/>
      <c r="ZJ28" s="8"/>
      <c r="ZK28" s="8"/>
      <c r="ZL28" s="8"/>
      <c r="ZM28" s="8"/>
      <c r="ZN28" s="8"/>
      <c r="ZO28" s="8"/>
      <c r="ZP28" s="8"/>
      <c r="ZQ28" s="8"/>
      <c r="ZR28" s="8"/>
      <c r="ZS28" s="8"/>
      <c r="ZT28" s="8"/>
      <c r="ZU28" s="8"/>
      <c r="ZV28" s="8"/>
      <c r="ZW28" s="8"/>
      <c r="ZX28" s="8"/>
      <c r="ZY28" s="8"/>
      <c r="ZZ28" s="8"/>
      <c r="AAA28" s="8"/>
      <c r="AAB28" s="8"/>
      <c r="AAC28" s="8"/>
      <c r="AAD28" s="8"/>
      <c r="AAE28" s="8"/>
      <c r="AAF28" s="8"/>
      <c r="AAG28" s="8"/>
      <c r="AAH28" s="8"/>
      <c r="AAI28" s="8"/>
      <c r="AAJ28" s="8"/>
      <c r="AAK28" s="8"/>
      <c r="AAL28" s="8"/>
      <c r="AAM28" s="8"/>
      <c r="AAN28" s="8"/>
      <c r="AAO28" s="8"/>
      <c r="AAP28" s="8"/>
      <c r="AAQ28" s="8"/>
      <c r="AAR28" s="8"/>
      <c r="AAS28" s="8"/>
      <c r="AAT28" s="8"/>
      <c r="AAU28" s="8"/>
      <c r="AAV28" s="8"/>
      <c r="AAW28" s="8"/>
      <c r="AAX28" s="8"/>
      <c r="AAY28" s="8"/>
      <c r="AAZ28" s="8"/>
      <c r="ABA28" s="8"/>
      <c r="ABB28" s="8"/>
      <c r="ABC28" s="8"/>
      <c r="ABD28" s="8"/>
      <c r="ABE28" s="8"/>
      <c r="ABF28" s="8"/>
      <c r="ABG28" s="8"/>
      <c r="ABH28" s="8"/>
      <c r="ABI28" s="8"/>
      <c r="ABJ28" s="8"/>
      <c r="ABK28" s="8"/>
      <c r="ABL28" s="8"/>
      <c r="ABM28" s="8"/>
      <c r="ABN28" s="8"/>
      <c r="ABO28" s="8"/>
      <c r="ABP28" s="8"/>
      <c r="ABQ28" s="8"/>
      <c r="ABR28" s="8"/>
      <c r="ABS28" s="8"/>
      <c r="ABT28" s="8"/>
      <c r="ABU28" s="8"/>
      <c r="ABV28" s="8"/>
      <c r="ABW28" s="8"/>
      <c r="ABX28" s="8"/>
      <c r="ABY28" s="8"/>
      <c r="ABZ28" s="8"/>
      <c r="ACA28" s="8"/>
      <c r="ACB28" s="8"/>
      <c r="ACC28" s="8"/>
      <c r="ACD28" s="8"/>
      <c r="ACE28" s="8"/>
      <c r="ACF28" s="8"/>
      <c r="ACG28" s="8"/>
      <c r="ACH28" s="8"/>
      <c r="ACI28" s="8"/>
      <c r="ACJ28" s="8"/>
      <c r="ACK28" s="8"/>
      <c r="ACL28" s="8"/>
      <c r="ACM28" s="8"/>
      <c r="ACN28" s="8"/>
      <c r="ACO28" s="8"/>
      <c r="ACP28" s="8"/>
      <c r="ACQ28" s="8"/>
      <c r="ACR28" s="8"/>
      <c r="ACS28" s="8"/>
      <c r="ACT28" s="8"/>
      <c r="ACU28" s="8"/>
      <c r="ACV28" s="8"/>
      <c r="ACW28" s="8"/>
      <c r="ACX28" s="8"/>
      <c r="ACY28" s="8"/>
      <c r="ACZ28" s="8"/>
      <c r="ADA28" s="8"/>
      <c r="ADB28" s="8"/>
      <c r="ADC28" s="8"/>
      <c r="ADD28" s="8"/>
      <c r="ADE28" s="8"/>
      <c r="ADF28" s="8"/>
      <c r="ADG28" s="8"/>
      <c r="ADH28" s="8"/>
      <c r="ADI28" s="8"/>
      <c r="ADJ28" s="8"/>
      <c r="ADK28" s="8"/>
      <c r="ADL28" s="8"/>
      <c r="ADM28" s="8"/>
      <c r="ADN28" s="8"/>
      <c r="ADO28" s="8"/>
      <c r="ADP28" s="8"/>
      <c r="ADQ28" s="8"/>
      <c r="ADR28" s="8"/>
      <c r="ADS28" s="8"/>
      <c r="ADT28" s="8"/>
      <c r="ADU28" s="8"/>
      <c r="ADV28" s="8"/>
      <c r="ADW28" s="8"/>
      <c r="ADX28" s="8"/>
      <c r="ADY28" s="8"/>
      <c r="ADZ28" s="8"/>
      <c r="AEA28" s="8"/>
      <c r="AEB28" s="8"/>
      <c r="AEC28" s="8"/>
      <c r="AED28" s="8"/>
      <c r="AEE28" s="8"/>
      <c r="AEF28" s="8"/>
      <c r="AEG28" s="8"/>
      <c r="AEH28" s="8"/>
      <c r="AEI28" s="8"/>
      <c r="AEJ28" s="8"/>
      <c r="AEK28" s="8"/>
      <c r="AEL28" s="8"/>
      <c r="AEM28" s="8"/>
      <c r="AEN28" s="8"/>
      <c r="AEO28" s="8"/>
      <c r="AEP28" s="8"/>
      <c r="AEQ28" s="8"/>
      <c r="AER28" s="8"/>
      <c r="AES28" s="8"/>
      <c r="AET28" s="8"/>
      <c r="AEU28" s="8"/>
      <c r="AEV28" s="8"/>
      <c r="AEW28" s="8"/>
      <c r="AEX28" s="8"/>
      <c r="AEY28" s="8"/>
      <c r="AEZ28" s="8"/>
      <c r="AFA28" s="8"/>
      <c r="AFB28" s="8"/>
      <c r="AFC28" s="8"/>
      <c r="AFD28" s="8"/>
      <c r="AFE28" s="8"/>
      <c r="AFF28" s="8"/>
      <c r="AFG28" s="8"/>
      <c r="AFH28" s="8"/>
      <c r="AFI28" s="8"/>
      <c r="AFJ28" s="8"/>
      <c r="AFK28" s="8"/>
      <c r="AFL28" s="8"/>
      <c r="AFM28" s="8"/>
      <c r="AFN28" s="8"/>
      <c r="AFO28" s="8"/>
      <c r="AFP28" s="8"/>
      <c r="AFQ28" s="8"/>
      <c r="AFR28" s="8"/>
      <c r="AFS28" s="8"/>
      <c r="AFT28" s="8"/>
      <c r="AFU28" s="8"/>
      <c r="AFV28" s="8"/>
      <c r="AFW28" s="8"/>
      <c r="AFX28" s="8"/>
      <c r="AFY28" s="8"/>
      <c r="AFZ28" s="8"/>
      <c r="AGA28" s="8"/>
      <c r="AGB28" s="8"/>
      <c r="AGC28" s="8"/>
      <c r="AGD28" s="8"/>
      <c r="AGE28" s="8"/>
      <c r="AGF28" s="8"/>
      <c r="AGG28" s="8"/>
      <c r="AGH28" s="8"/>
      <c r="AGI28" s="8"/>
      <c r="AGJ28" s="8"/>
      <c r="AGK28" s="8"/>
      <c r="AGL28" s="8"/>
      <c r="AGM28" s="8"/>
      <c r="AGN28" s="8"/>
      <c r="AGO28" s="8"/>
      <c r="AGP28" s="8"/>
      <c r="AGQ28" s="8"/>
      <c r="AGR28" s="8"/>
      <c r="AGS28" s="8"/>
      <c r="AGT28" s="8"/>
      <c r="AGU28" s="8"/>
      <c r="AGV28" s="8"/>
      <c r="AGW28" s="8"/>
      <c r="AGX28" s="8"/>
      <c r="AGY28" s="8"/>
      <c r="AGZ28" s="8"/>
      <c r="AHA28" s="8"/>
      <c r="AHB28" s="8"/>
      <c r="AHC28" s="8"/>
      <c r="AHD28" s="8"/>
      <c r="AHE28" s="8"/>
      <c r="AHF28" s="8"/>
      <c r="AHG28" s="8"/>
      <c r="AHH28" s="8"/>
      <c r="AHI28" s="8"/>
      <c r="AHJ28" s="8"/>
      <c r="AHK28" s="8"/>
      <c r="AHL28" s="8"/>
      <c r="AHM28" s="8"/>
      <c r="AHN28" s="8"/>
      <c r="AHO28" s="8"/>
      <c r="AHP28" s="8"/>
      <c r="AHQ28" s="8"/>
      <c r="AHR28" s="8"/>
      <c r="AHS28" s="8"/>
      <c r="AHT28" s="8"/>
      <c r="AHU28" s="8"/>
      <c r="AHV28" s="8"/>
      <c r="AHW28" s="8"/>
      <c r="AHX28" s="8"/>
      <c r="AHY28" s="8"/>
      <c r="AHZ28" s="8"/>
      <c r="AIA28" s="8"/>
      <c r="AIB28" s="8"/>
      <c r="AIC28" s="8"/>
      <c r="AID28" s="8"/>
      <c r="AIE28" s="8"/>
      <c r="AIF28" s="8"/>
      <c r="AIG28" s="8"/>
      <c r="AIH28" s="8"/>
      <c r="AII28" s="8"/>
      <c r="AIJ28" s="8"/>
      <c r="AIK28" s="8"/>
      <c r="AIL28" s="8"/>
      <c r="AIM28" s="8"/>
      <c r="AIN28" s="8"/>
      <c r="AIO28" s="8"/>
      <c r="AIP28" s="8"/>
      <c r="AIQ28" s="8"/>
      <c r="AIR28" s="8"/>
      <c r="AIS28" s="8"/>
      <c r="AIT28" s="8"/>
      <c r="AIU28" s="8"/>
      <c r="AIV28" s="8"/>
      <c r="AIW28" s="8"/>
      <c r="AIX28" s="8"/>
      <c r="AIY28" s="8"/>
      <c r="AIZ28" s="8"/>
      <c r="AJA28" s="8"/>
    </row>
    <row r="29" spans="1:937">
      <c r="A29"/>
      <c r="B29"/>
      <c r="C29" s="57" t="s">
        <v>27</v>
      </c>
      <c r="E29" s="27"/>
      <c r="F29" s="27"/>
      <c r="G29" s="49"/>
      <c r="H29" s="49"/>
      <c r="I29" s="62"/>
      <c r="J29" s="50"/>
      <c r="K29" s="50"/>
      <c r="L29" s="66"/>
    </row>
    <row r="30" spans="1:937" ht="26.1" customHeight="1">
      <c r="A30" s="100" t="s">
        <v>0</v>
      </c>
      <c r="B30" s="101" t="s">
        <v>1</v>
      </c>
      <c r="C30" s="97" t="s">
        <v>39</v>
      </c>
      <c r="D30" s="98"/>
      <c r="E30" s="102" t="s">
        <v>40</v>
      </c>
      <c r="F30" s="103"/>
      <c r="G30" s="103"/>
      <c r="H30" s="103"/>
      <c r="I30" s="103"/>
      <c r="J30" s="103"/>
      <c r="K30" s="103"/>
      <c r="L30" s="104"/>
    </row>
    <row r="31" spans="1:937" s="24" customFormat="1" ht="36">
      <c r="A31" s="100"/>
      <c r="B31" s="101"/>
      <c r="C31" s="40" t="s">
        <v>37</v>
      </c>
      <c r="D31" s="35" t="s">
        <v>38</v>
      </c>
      <c r="E31" s="69" t="s">
        <v>47</v>
      </c>
      <c r="F31" s="69" t="s">
        <v>48</v>
      </c>
      <c r="G31" s="111" t="s">
        <v>41</v>
      </c>
      <c r="H31" s="111" t="s">
        <v>42</v>
      </c>
      <c r="I31" s="112" t="s">
        <v>44</v>
      </c>
      <c r="J31" s="72" t="s">
        <v>45</v>
      </c>
      <c r="K31" s="72" t="s">
        <v>46</v>
      </c>
      <c r="L31" s="73" t="s">
        <v>43</v>
      </c>
      <c r="M31" s="23"/>
      <c r="N31"/>
      <c r="O31"/>
      <c r="P31"/>
      <c r="Q31"/>
      <c r="R31"/>
      <c r="S31"/>
      <c r="T31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23"/>
      <c r="KU31" s="23"/>
      <c r="KV31" s="23"/>
      <c r="KW31" s="23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23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  <c r="LW31" s="23"/>
      <c r="LX31" s="23"/>
      <c r="LY31" s="23"/>
      <c r="LZ31" s="23"/>
      <c r="MA31" s="23"/>
      <c r="MB31" s="23"/>
      <c r="MC31" s="23"/>
      <c r="MD31" s="23"/>
      <c r="ME31" s="23"/>
      <c r="MF31" s="23"/>
      <c r="MG31" s="23"/>
      <c r="MH31" s="23"/>
      <c r="MI31" s="23"/>
      <c r="MJ31" s="23"/>
      <c r="MK31" s="23"/>
      <c r="ML31" s="23"/>
      <c r="MM31" s="23"/>
      <c r="MN31" s="23"/>
      <c r="MO31" s="23"/>
      <c r="MP31" s="23"/>
      <c r="MQ31" s="23"/>
      <c r="MR31" s="23"/>
      <c r="MS31" s="23"/>
      <c r="MT31" s="23"/>
      <c r="MU31" s="23"/>
      <c r="MV31" s="23"/>
      <c r="MW31" s="23"/>
      <c r="MX31" s="23"/>
      <c r="MY31" s="23"/>
      <c r="MZ31" s="23"/>
      <c r="NA31" s="23"/>
      <c r="NB31" s="23"/>
      <c r="NC31" s="23"/>
      <c r="ND31" s="23"/>
      <c r="NE31" s="23"/>
      <c r="NF31" s="23"/>
      <c r="NG31" s="23"/>
      <c r="NH31" s="23"/>
      <c r="NI31" s="23"/>
      <c r="NJ31" s="23"/>
      <c r="NK31" s="23"/>
      <c r="NL31" s="23"/>
      <c r="NM31" s="23"/>
      <c r="NN31" s="23"/>
      <c r="NO31" s="23"/>
      <c r="NP31" s="23"/>
      <c r="NQ31" s="23"/>
      <c r="NR31" s="23"/>
      <c r="NS31" s="23"/>
      <c r="NT31" s="23"/>
      <c r="NU31" s="23"/>
      <c r="NV31" s="23"/>
      <c r="NW31" s="23"/>
      <c r="NX31" s="23"/>
      <c r="NY31" s="23"/>
      <c r="NZ31" s="23"/>
      <c r="OA31" s="23"/>
      <c r="OB31" s="23"/>
      <c r="OC31" s="23"/>
      <c r="OD31" s="23"/>
      <c r="OE31" s="23"/>
      <c r="OF31" s="23"/>
      <c r="OG31" s="23"/>
      <c r="OH31" s="23"/>
      <c r="OI31" s="23"/>
      <c r="OJ31" s="23"/>
      <c r="OK31" s="23"/>
      <c r="OL31" s="23"/>
      <c r="OM31" s="23"/>
      <c r="ON31" s="23"/>
      <c r="OO31" s="23"/>
      <c r="OP31" s="23"/>
      <c r="OQ31" s="23"/>
      <c r="OR31" s="23"/>
      <c r="OS31" s="23"/>
      <c r="OT31" s="23"/>
      <c r="OU31" s="23"/>
      <c r="OV31" s="23"/>
      <c r="OW31" s="23"/>
      <c r="OX31" s="23"/>
      <c r="OY31" s="23"/>
      <c r="OZ31" s="23"/>
      <c r="PA31" s="23"/>
      <c r="PB31" s="23"/>
      <c r="PC31" s="23"/>
      <c r="PD31" s="23"/>
      <c r="PE31" s="23"/>
      <c r="PF31" s="23"/>
      <c r="PG31" s="23"/>
      <c r="PH31" s="23"/>
      <c r="PI31" s="23"/>
      <c r="PJ31" s="23"/>
      <c r="PK31" s="23"/>
      <c r="PL31" s="23"/>
      <c r="PM31" s="23"/>
      <c r="PN31" s="23"/>
      <c r="PO31" s="23"/>
      <c r="PP31" s="23"/>
      <c r="PQ31" s="23"/>
      <c r="PR31" s="23"/>
      <c r="PS31" s="23"/>
      <c r="PT31" s="23"/>
      <c r="PU31" s="23"/>
      <c r="PV31" s="23"/>
      <c r="PW31" s="23"/>
      <c r="PX31" s="23"/>
      <c r="PY31" s="23"/>
      <c r="PZ31" s="23"/>
      <c r="QA31" s="23"/>
      <c r="QB31" s="23"/>
      <c r="QC31" s="23"/>
      <c r="QD31" s="23"/>
      <c r="QE31" s="23"/>
      <c r="QF31" s="23"/>
      <c r="QG31" s="23"/>
      <c r="QH31" s="23"/>
      <c r="QI31" s="23"/>
      <c r="QJ31" s="23"/>
      <c r="QK31" s="23"/>
      <c r="QL31" s="23"/>
      <c r="QM31" s="23"/>
      <c r="QN31" s="23"/>
      <c r="QO31" s="23"/>
      <c r="QP31" s="23"/>
      <c r="QQ31" s="23"/>
      <c r="QR31" s="23"/>
      <c r="QS31" s="23"/>
      <c r="QT31" s="23"/>
      <c r="QU31" s="23"/>
      <c r="QV31" s="23"/>
      <c r="QW31" s="23"/>
      <c r="QX31" s="23"/>
      <c r="QY31" s="23"/>
      <c r="QZ31" s="23"/>
      <c r="RA31" s="23"/>
      <c r="RB31" s="23"/>
      <c r="RC31" s="23"/>
      <c r="RD31" s="23"/>
      <c r="RE31" s="23"/>
      <c r="RF31" s="23"/>
      <c r="RG31" s="23"/>
      <c r="RH31" s="23"/>
      <c r="RI31" s="23"/>
      <c r="RJ31" s="23"/>
      <c r="RK31" s="23"/>
      <c r="RL31" s="23"/>
      <c r="RM31" s="23"/>
      <c r="RN31" s="23"/>
      <c r="RO31" s="23"/>
      <c r="RP31" s="23"/>
      <c r="RQ31" s="23"/>
      <c r="RR31" s="23"/>
      <c r="RS31" s="23"/>
      <c r="RT31" s="23"/>
      <c r="RU31" s="23"/>
      <c r="RV31" s="23"/>
      <c r="RW31" s="23"/>
      <c r="RX31" s="23"/>
      <c r="RY31" s="23"/>
      <c r="RZ31" s="23"/>
      <c r="SA31" s="23"/>
      <c r="SB31" s="23"/>
      <c r="SC31" s="23"/>
      <c r="SD31" s="23"/>
      <c r="SE31" s="23"/>
      <c r="SF31" s="23"/>
      <c r="SG31" s="23"/>
      <c r="SH31" s="23"/>
      <c r="SI31" s="23"/>
      <c r="SJ31" s="23"/>
      <c r="SK31" s="23"/>
      <c r="SL31" s="23"/>
      <c r="SM31" s="23"/>
      <c r="SN31" s="23"/>
      <c r="SO31" s="23"/>
      <c r="SP31" s="23"/>
      <c r="SQ31" s="23"/>
      <c r="SR31" s="23"/>
      <c r="SS31" s="23"/>
      <c r="ST31" s="23"/>
      <c r="SU31" s="23"/>
      <c r="SV31" s="23"/>
      <c r="SW31" s="23"/>
      <c r="SX31" s="23"/>
      <c r="SY31" s="23"/>
      <c r="SZ31" s="23"/>
      <c r="TA31" s="23"/>
      <c r="TB31" s="23"/>
      <c r="TC31" s="23"/>
      <c r="TD31" s="23"/>
      <c r="TE31" s="23"/>
      <c r="TF31" s="23"/>
      <c r="TG31" s="23"/>
      <c r="TH31" s="23"/>
      <c r="TI31" s="23"/>
      <c r="TJ31" s="23"/>
      <c r="TK31" s="23"/>
      <c r="TL31" s="23"/>
      <c r="TM31" s="23"/>
      <c r="TN31" s="23"/>
      <c r="TO31" s="23"/>
      <c r="TP31" s="23"/>
      <c r="TQ31" s="23"/>
      <c r="TR31" s="23"/>
      <c r="TS31" s="23"/>
      <c r="TT31" s="23"/>
      <c r="TU31" s="23"/>
      <c r="TV31" s="23"/>
      <c r="TW31" s="23"/>
      <c r="TX31" s="23"/>
      <c r="TY31" s="23"/>
      <c r="TZ31" s="23"/>
      <c r="UA31" s="23"/>
      <c r="UB31" s="23"/>
      <c r="UC31" s="23"/>
      <c r="UD31" s="23"/>
      <c r="UE31" s="23"/>
      <c r="UF31" s="23"/>
      <c r="UG31" s="23"/>
      <c r="UH31" s="23"/>
      <c r="UI31" s="23"/>
      <c r="UJ31" s="23"/>
      <c r="UK31" s="23"/>
      <c r="UL31" s="23"/>
      <c r="UM31" s="23"/>
      <c r="UN31" s="23"/>
      <c r="UO31" s="23"/>
      <c r="UP31" s="23"/>
      <c r="UQ31" s="23"/>
      <c r="UR31" s="23"/>
      <c r="US31" s="23"/>
      <c r="UT31" s="23"/>
      <c r="UU31" s="23"/>
      <c r="UV31" s="23"/>
      <c r="UW31" s="23"/>
      <c r="UX31" s="23"/>
      <c r="UY31" s="23"/>
      <c r="UZ31" s="23"/>
      <c r="VA31" s="23"/>
      <c r="VB31" s="23"/>
      <c r="VC31" s="23"/>
      <c r="VD31" s="23"/>
      <c r="VE31" s="23"/>
      <c r="VF31" s="23"/>
      <c r="VG31" s="23"/>
      <c r="VH31" s="23"/>
      <c r="VI31" s="23"/>
      <c r="VJ31" s="23"/>
      <c r="VK31" s="23"/>
      <c r="VL31" s="23"/>
      <c r="VM31" s="23"/>
      <c r="VN31" s="23"/>
      <c r="VO31" s="23"/>
      <c r="VP31" s="23"/>
      <c r="VQ31" s="23"/>
      <c r="VR31" s="23"/>
      <c r="VS31" s="23"/>
      <c r="VT31" s="23"/>
      <c r="VU31" s="23"/>
      <c r="VV31" s="23"/>
      <c r="VW31" s="23"/>
      <c r="VX31" s="23"/>
      <c r="VY31" s="23"/>
      <c r="VZ31" s="23"/>
      <c r="WA31" s="23"/>
      <c r="WB31" s="23"/>
      <c r="WC31" s="23"/>
      <c r="WD31" s="23"/>
      <c r="WE31" s="23"/>
      <c r="WF31" s="23"/>
      <c r="WG31" s="23"/>
      <c r="WH31" s="23"/>
      <c r="WI31" s="23"/>
      <c r="WJ31" s="23"/>
      <c r="WK31" s="23"/>
      <c r="WL31" s="23"/>
      <c r="WM31" s="23"/>
      <c r="WN31" s="23"/>
      <c r="WO31" s="23"/>
      <c r="WP31" s="23"/>
      <c r="WQ31" s="23"/>
      <c r="WR31" s="23"/>
      <c r="WS31" s="23"/>
      <c r="WT31" s="23"/>
      <c r="WU31" s="23"/>
      <c r="WV31" s="23"/>
      <c r="WW31" s="23"/>
      <c r="WX31" s="23"/>
      <c r="WY31" s="23"/>
      <c r="WZ31" s="23"/>
      <c r="XA31" s="23"/>
      <c r="XB31" s="23"/>
      <c r="XC31" s="23"/>
      <c r="XD31" s="23"/>
      <c r="XE31" s="23"/>
      <c r="XF31" s="23"/>
      <c r="XG31" s="23"/>
      <c r="XH31" s="23"/>
      <c r="XI31" s="23"/>
      <c r="XJ31" s="23"/>
      <c r="XK31" s="23"/>
      <c r="XL31" s="23"/>
      <c r="XM31" s="23"/>
      <c r="XN31" s="23"/>
      <c r="XO31" s="23"/>
      <c r="XP31" s="23"/>
      <c r="XQ31" s="23"/>
      <c r="XR31" s="23"/>
      <c r="XS31" s="23"/>
      <c r="XT31" s="23"/>
      <c r="XU31" s="23"/>
      <c r="XV31" s="23"/>
      <c r="XW31" s="23"/>
      <c r="XX31" s="23"/>
      <c r="XY31" s="23"/>
      <c r="XZ31" s="23"/>
      <c r="YA31" s="23"/>
      <c r="YB31" s="23"/>
      <c r="YC31" s="23"/>
      <c r="YD31" s="23"/>
      <c r="YE31" s="23"/>
      <c r="YF31" s="23"/>
      <c r="YG31" s="23"/>
      <c r="YH31" s="23"/>
      <c r="YI31" s="23"/>
      <c r="YJ31" s="23"/>
      <c r="YK31" s="23"/>
      <c r="YL31" s="23"/>
      <c r="YM31" s="23"/>
      <c r="YN31" s="23"/>
      <c r="YO31" s="23"/>
      <c r="YP31" s="23"/>
      <c r="YQ31" s="23"/>
      <c r="YR31" s="23"/>
      <c r="YS31" s="23"/>
      <c r="YT31" s="23"/>
      <c r="YU31" s="23"/>
      <c r="YV31" s="23"/>
      <c r="YW31" s="23"/>
      <c r="YX31" s="23"/>
      <c r="YY31" s="23"/>
      <c r="YZ31" s="23"/>
      <c r="ZA31" s="23"/>
      <c r="ZB31" s="23"/>
      <c r="ZC31" s="23"/>
      <c r="ZD31" s="23"/>
      <c r="ZE31" s="23"/>
      <c r="ZF31" s="23"/>
      <c r="ZG31" s="23"/>
      <c r="ZH31" s="23"/>
      <c r="ZI31" s="23"/>
      <c r="ZJ31" s="23"/>
      <c r="ZK31" s="23"/>
      <c r="ZL31" s="23"/>
      <c r="ZM31" s="23"/>
      <c r="ZN31" s="23"/>
      <c r="ZO31" s="23"/>
      <c r="ZP31" s="23"/>
      <c r="ZQ31" s="23"/>
      <c r="ZR31" s="23"/>
      <c r="ZS31" s="23"/>
      <c r="ZT31" s="23"/>
      <c r="ZU31" s="23"/>
      <c r="ZV31" s="23"/>
      <c r="ZW31" s="23"/>
      <c r="ZX31" s="23"/>
      <c r="ZY31" s="23"/>
      <c r="ZZ31" s="23"/>
      <c r="AAA31" s="23"/>
      <c r="AAB31" s="23"/>
      <c r="AAC31" s="23"/>
      <c r="AAD31" s="23"/>
      <c r="AAE31" s="23"/>
      <c r="AAF31" s="23"/>
      <c r="AAG31" s="23"/>
      <c r="AAH31" s="23"/>
      <c r="AAI31" s="23"/>
      <c r="AAJ31" s="23"/>
      <c r="AAK31" s="23"/>
      <c r="AAL31" s="23"/>
      <c r="AAM31" s="23"/>
      <c r="AAN31" s="23"/>
      <c r="AAO31" s="23"/>
      <c r="AAP31" s="23"/>
      <c r="AAQ31" s="23"/>
      <c r="AAR31" s="23"/>
      <c r="AAS31" s="23"/>
      <c r="AAT31" s="23"/>
      <c r="AAU31" s="23"/>
      <c r="AAV31" s="23"/>
      <c r="AAW31" s="23"/>
      <c r="AAX31" s="23"/>
      <c r="AAY31" s="23"/>
      <c r="AAZ31" s="23"/>
      <c r="ABA31" s="23"/>
      <c r="ABB31" s="23"/>
      <c r="ABC31" s="23"/>
      <c r="ABD31" s="23"/>
      <c r="ABE31" s="23"/>
      <c r="ABF31" s="23"/>
      <c r="ABG31" s="23"/>
      <c r="ABH31" s="23"/>
      <c r="ABI31" s="23"/>
      <c r="ABJ31" s="23"/>
      <c r="ABK31" s="23"/>
      <c r="ABL31" s="23"/>
      <c r="ABM31" s="23"/>
      <c r="ABN31" s="23"/>
      <c r="ABO31" s="23"/>
      <c r="ABP31" s="23"/>
      <c r="ABQ31" s="23"/>
      <c r="ABR31" s="23"/>
      <c r="ABS31" s="23"/>
      <c r="ABT31" s="23"/>
      <c r="ABU31" s="23"/>
      <c r="ABV31" s="23"/>
      <c r="ABW31" s="23"/>
      <c r="ABX31" s="23"/>
      <c r="ABY31" s="23"/>
      <c r="ABZ31" s="23"/>
      <c r="ACA31" s="23"/>
      <c r="ACB31" s="23"/>
      <c r="ACC31" s="23"/>
      <c r="ACD31" s="23"/>
      <c r="ACE31" s="23"/>
      <c r="ACF31" s="23"/>
      <c r="ACG31" s="23"/>
      <c r="ACH31" s="23"/>
      <c r="ACI31" s="23"/>
      <c r="ACJ31" s="23"/>
      <c r="ACK31" s="23"/>
      <c r="ACL31" s="23"/>
      <c r="ACM31" s="23"/>
      <c r="ACN31" s="23"/>
      <c r="ACO31" s="23"/>
      <c r="ACP31" s="23"/>
      <c r="ACQ31" s="23"/>
      <c r="ACR31" s="23"/>
      <c r="ACS31" s="23"/>
      <c r="ACT31" s="23"/>
      <c r="ACU31" s="23"/>
      <c r="ACV31" s="23"/>
      <c r="ACW31" s="23"/>
      <c r="ACX31" s="23"/>
      <c r="ACY31" s="23"/>
      <c r="ACZ31" s="23"/>
      <c r="ADA31" s="23"/>
      <c r="ADB31" s="23"/>
      <c r="ADC31" s="23"/>
      <c r="ADD31" s="23"/>
      <c r="ADE31" s="23"/>
      <c r="ADF31" s="23"/>
      <c r="ADG31" s="23"/>
      <c r="ADH31" s="23"/>
      <c r="ADI31" s="23"/>
      <c r="ADJ31" s="23"/>
      <c r="ADK31" s="23"/>
      <c r="ADL31" s="23"/>
      <c r="ADM31" s="23"/>
      <c r="ADN31" s="23"/>
      <c r="ADO31" s="23"/>
      <c r="ADP31" s="23"/>
      <c r="ADQ31" s="23"/>
      <c r="ADR31" s="23"/>
      <c r="ADS31" s="23"/>
      <c r="ADT31" s="23"/>
      <c r="ADU31" s="23"/>
      <c r="ADV31" s="23"/>
      <c r="ADW31" s="23"/>
      <c r="ADX31" s="23"/>
      <c r="ADY31" s="23"/>
      <c r="ADZ31" s="23"/>
      <c r="AEA31" s="23"/>
      <c r="AEB31" s="23"/>
      <c r="AEC31" s="23"/>
      <c r="AED31" s="23"/>
      <c r="AEE31" s="23"/>
      <c r="AEF31" s="23"/>
      <c r="AEG31" s="23"/>
      <c r="AEH31" s="23"/>
      <c r="AEI31" s="23"/>
      <c r="AEJ31" s="23"/>
      <c r="AEK31" s="23"/>
      <c r="AEL31" s="23"/>
      <c r="AEM31" s="23"/>
      <c r="AEN31" s="23"/>
      <c r="AEO31" s="23"/>
      <c r="AEP31" s="23"/>
      <c r="AEQ31" s="23"/>
      <c r="AER31" s="23"/>
      <c r="AES31" s="23"/>
      <c r="AET31" s="23"/>
      <c r="AEU31" s="23"/>
      <c r="AEV31" s="23"/>
      <c r="AEW31" s="23"/>
      <c r="AEX31" s="23"/>
      <c r="AEY31" s="23"/>
      <c r="AEZ31" s="23"/>
      <c r="AFA31" s="23"/>
      <c r="AFB31" s="23"/>
      <c r="AFC31" s="23"/>
      <c r="AFD31" s="23"/>
      <c r="AFE31" s="23"/>
      <c r="AFF31" s="23"/>
      <c r="AFG31" s="23"/>
      <c r="AFH31" s="23"/>
      <c r="AFI31" s="23"/>
      <c r="AFJ31" s="23"/>
      <c r="AFK31" s="23"/>
      <c r="AFL31" s="23"/>
      <c r="AFM31" s="23"/>
      <c r="AFN31" s="23"/>
      <c r="AFO31" s="23"/>
      <c r="AFP31" s="23"/>
      <c r="AFQ31" s="23"/>
      <c r="AFR31" s="23"/>
      <c r="AFS31" s="23"/>
      <c r="AFT31" s="23"/>
      <c r="AFU31" s="23"/>
      <c r="AFV31" s="23"/>
      <c r="AFW31" s="23"/>
      <c r="AFX31" s="23"/>
      <c r="AFY31" s="23"/>
      <c r="AFZ31" s="23"/>
      <c r="AGA31" s="23"/>
      <c r="AGB31" s="23"/>
      <c r="AGC31" s="23"/>
      <c r="AGD31" s="23"/>
      <c r="AGE31" s="23"/>
      <c r="AGF31" s="23"/>
      <c r="AGG31" s="23"/>
      <c r="AGH31" s="23"/>
      <c r="AGI31" s="23"/>
      <c r="AGJ31" s="23"/>
      <c r="AGK31" s="23"/>
      <c r="AGL31" s="23"/>
      <c r="AGM31" s="23"/>
      <c r="AGN31" s="23"/>
      <c r="AGO31" s="23"/>
      <c r="AGP31" s="23"/>
      <c r="AGQ31" s="23"/>
      <c r="AGR31" s="23"/>
      <c r="AGS31" s="23"/>
      <c r="AGT31" s="23"/>
      <c r="AGU31" s="23"/>
      <c r="AGV31" s="23"/>
      <c r="AGW31" s="23"/>
      <c r="AGX31" s="23"/>
      <c r="AGY31" s="23"/>
      <c r="AGZ31" s="23"/>
      <c r="AHA31" s="23"/>
      <c r="AHB31" s="23"/>
      <c r="AHC31" s="23"/>
      <c r="AHD31" s="23"/>
      <c r="AHE31" s="23"/>
      <c r="AHF31" s="23"/>
      <c r="AHG31" s="23"/>
      <c r="AHH31" s="23"/>
      <c r="AHI31" s="23"/>
      <c r="AHJ31" s="23"/>
      <c r="AHK31" s="23"/>
      <c r="AHL31" s="23"/>
      <c r="AHM31" s="23"/>
      <c r="AHN31" s="23"/>
      <c r="AHO31" s="23"/>
      <c r="AHP31" s="23"/>
      <c r="AHQ31" s="23"/>
      <c r="AHR31" s="23"/>
      <c r="AHS31" s="23"/>
      <c r="AHT31" s="23"/>
      <c r="AHU31" s="23"/>
      <c r="AHV31" s="23"/>
      <c r="AHW31" s="23"/>
      <c r="AHX31" s="23"/>
      <c r="AHY31" s="23"/>
      <c r="AHZ31" s="23"/>
      <c r="AIA31" s="23"/>
      <c r="AIB31" s="23"/>
      <c r="AIC31" s="23"/>
      <c r="AID31" s="23"/>
      <c r="AIE31" s="23"/>
      <c r="AIF31" s="23"/>
      <c r="AIG31" s="23"/>
      <c r="AIH31" s="23"/>
      <c r="AII31" s="23"/>
      <c r="AIJ31" s="23"/>
      <c r="AIK31" s="23"/>
      <c r="AIL31" s="23"/>
      <c r="AIM31" s="23"/>
      <c r="AIN31" s="23"/>
      <c r="AIO31" s="23"/>
      <c r="AIP31" s="23"/>
      <c r="AIQ31" s="23"/>
      <c r="AIR31" s="23"/>
      <c r="AIS31" s="23"/>
      <c r="AIT31" s="23"/>
      <c r="AIU31" s="23"/>
      <c r="AIV31" s="23"/>
      <c r="AIW31" s="23"/>
      <c r="AIX31" s="23"/>
      <c r="AIY31" s="23"/>
      <c r="AIZ31" s="23"/>
      <c r="AJA31" s="23"/>
    </row>
    <row r="32" spans="1:937" s="11" customFormat="1">
      <c r="A32" s="9" t="s">
        <v>21</v>
      </c>
      <c r="B32" s="10" t="s">
        <v>22</v>
      </c>
      <c r="C32" s="51">
        <v>29</v>
      </c>
      <c r="D32" s="20">
        <v>13274.07</v>
      </c>
      <c r="E32" s="81" t="s">
        <v>72</v>
      </c>
      <c r="F32" s="82" t="s">
        <v>74</v>
      </c>
      <c r="G32" s="116">
        <v>21</v>
      </c>
      <c r="H32" s="116">
        <v>10</v>
      </c>
      <c r="I32" s="117">
        <v>31</v>
      </c>
      <c r="J32" s="94">
        <v>6405</v>
      </c>
      <c r="K32" s="94">
        <v>7550</v>
      </c>
      <c r="L32" s="77">
        <v>13954.7</v>
      </c>
      <c r="M32" s="12"/>
      <c r="N32"/>
      <c r="O32"/>
      <c r="P32"/>
      <c r="Q32"/>
      <c r="R32"/>
      <c r="S32"/>
      <c r="T3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</row>
    <row r="33" spans="1:937" s="11" customFormat="1">
      <c r="A33" s="9" t="s">
        <v>21</v>
      </c>
      <c r="B33" s="10" t="s">
        <v>23</v>
      </c>
      <c r="C33" s="51">
        <v>5</v>
      </c>
      <c r="D33" s="20">
        <v>8077.25</v>
      </c>
      <c r="E33" s="79">
        <v>0</v>
      </c>
      <c r="F33" s="79">
        <v>0</v>
      </c>
      <c r="G33" s="116">
        <v>1</v>
      </c>
      <c r="H33" s="116">
        <v>4</v>
      </c>
      <c r="I33" s="117">
        <v>5</v>
      </c>
      <c r="J33" s="94">
        <v>147</v>
      </c>
      <c r="K33" s="94">
        <v>8451</v>
      </c>
      <c r="L33" s="77">
        <v>8597.93</v>
      </c>
      <c r="M33" s="12"/>
      <c r="N33"/>
      <c r="O33"/>
      <c r="P33"/>
      <c r="Q33"/>
      <c r="R33"/>
      <c r="S33"/>
      <c r="T33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</row>
    <row r="34" spans="1:937" s="11" customFormat="1">
      <c r="A34" s="9" t="s">
        <v>21</v>
      </c>
      <c r="B34" s="13" t="s">
        <v>29</v>
      </c>
      <c r="C34" s="51">
        <v>107</v>
      </c>
      <c r="D34" s="20">
        <v>24343</v>
      </c>
      <c r="E34" s="81" t="s">
        <v>75</v>
      </c>
      <c r="F34" s="82" t="s">
        <v>49</v>
      </c>
      <c r="G34" s="116">
        <v>95</v>
      </c>
      <c r="H34" s="116">
        <v>8</v>
      </c>
      <c r="I34" s="117">
        <v>103</v>
      </c>
      <c r="J34" s="94">
        <v>19991</v>
      </c>
      <c r="K34" s="94">
        <v>4207</v>
      </c>
      <c r="L34" s="77">
        <v>24197.66</v>
      </c>
      <c r="M34" s="12"/>
      <c r="N34"/>
      <c r="O34"/>
      <c r="P34"/>
      <c r="Q34"/>
      <c r="R34"/>
      <c r="S34"/>
      <c r="T34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</row>
    <row r="35" spans="1:937" s="11" customFormat="1">
      <c r="A35" s="9" t="s">
        <v>21</v>
      </c>
      <c r="B35" s="10" t="s">
        <v>24</v>
      </c>
      <c r="C35" s="51">
        <v>74</v>
      </c>
      <c r="D35" s="20">
        <v>31968</v>
      </c>
      <c r="E35" s="81" t="s">
        <v>76</v>
      </c>
      <c r="F35" s="82" t="s">
        <v>73</v>
      </c>
      <c r="G35" s="116">
        <v>48</v>
      </c>
      <c r="H35" s="116">
        <v>25</v>
      </c>
      <c r="I35" s="118">
        <v>73</v>
      </c>
      <c r="J35" s="93">
        <v>14244</v>
      </c>
      <c r="K35" s="94">
        <v>22098</v>
      </c>
      <c r="L35" s="77">
        <v>36342.1</v>
      </c>
      <c r="M35" s="12"/>
      <c r="N35"/>
      <c r="O35"/>
      <c r="P35"/>
      <c r="Q35"/>
      <c r="R35"/>
      <c r="S35"/>
      <c r="T35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  <c r="IW35" s="12"/>
      <c r="IX35" s="12"/>
      <c r="IY35" s="12"/>
      <c r="IZ35" s="12"/>
      <c r="JA35" s="12"/>
      <c r="JB35" s="12"/>
      <c r="JC35" s="12"/>
      <c r="JD35" s="12"/>
      <c r="JE35" s="12"/>
      <c r="JF35" s="12"/>
      <c r="JG35" s="12"/>
      <c r="JH35" s="12"/>
      <c r="JI35" s="12"/>
      <c r="JJ35" s="12"/>
      <c r="JK35" s="12"/>
      <c r="JL35" s="12"/>
      <c r="JM35" s="12"/>
      <c r="JN35" s="12"/>
      <c r="JO35" s="12"/>
      <c r="JP35" s="12"/>
      <c r="JQ35" s="12"/>
      <c r="JR35" s="12"/>
      <c r="JS35" s="12"/>
      <c r="JT35" s="12"/>
      <c r="JU35" s="12"/>
      <c r="JV35" s="12"/>
      <c r="JW35" s="12"/>
      <c r="JX35" s="12"/>
      <c r="JY35" s="12"/>
      <c r="JZ35" s="12"/>
      <c r="KA35" s="12"/>
      <c r="KB35" s="12"/>
      <c r="KC35" s="12"/>
      <c r="KD35" s="12"/>
      <c r="KE35" s="12"/>
      <c r="KF35" s="12"/>
      <c r="KG35" s="12"/>
      <c r="KH35" s="12"/>
      <c r="KI35" s="12"/>
      <c r="KJ35" s="12"/>
      <c r="KK35" s="12"/>
      <c r="KL35" s="12"/>
      <c r="KM35" s="12"/>
      <c r="KN35" s="12"/>
      <c r="KO35" s="12"/>
      <c r="KP35" s="12"/>
      <c r="KQ35" s="12"/>
      <c r="KR35" s="12"/>
      <c r="KS35" s="12"/>
      <c r="KT35" s="12"/>
      <c r="KU35" s="12"/>
      <c r="KV35" s="12"/>
      <c r="KW35" s="12"/>
      <c r="KX35" s="12"/>
      <c r="KY35" s="12"/>
      <c r="KZ35" s="12"/>
      <c r="LA35" s="12"/>
      <c r="LB35" s="12"/>
      <c r="LC35" s="12"/>
      <c r="LD35" s="12"/>
      <c r="LE35" s="12"/>
      <c r="LF35" s="12"/>
      <c r="LG35" s="12"/>
      <c r="LH35" s="12"/>
      <c r="LI35" s="12"/>
      <c r="LJ35" s="12"/>
      <c r="LK35" s="12"/>
      <c r="LL35" s="12"/>
      <c r="LM35" s="12"/>
      <c r="LN35" s="12"/>
      <c r="LO35" s="12"/>
      <c r="LP35" s="12"/>
      <c r="LQ35" s="12"/>
      <c r="LR35" s="12"/>
      <c r="LS35" s="12"/>
      <c r="LT35" s="12"/>
      <c r="LU35" s="12"/>
      <c r="LV35" s="12"/>
      <c r="LW35" s="12"/>
      <c r="LX35" s="12"/>
      <c r="LY35" s="12"/>
      <c r="LZ35" s="12"/>
      <c r="MA35" s="12"/>
      <c r="MB35" s="12"/>
      <c r="MC35" s="12"/>
      <c r="MD35" s="12"/>
      <c r="ME35" s="12"/>
      <c r="MF35" s="12"/>
      <c r="MG35" s="12"/>
      <c r="MH35" s="12"/>
      <c r="MI35" s="12"/>
      <c r="MJ35" s="12"/>
      <c r="MK35" s="12"/>
      <c r="ML35" s="12"/>
      <c r="MM35" s="12"/>
      <c r="MN35" s="12"/>
      <c r="MO35" s="12"/>
      <c r="MP35" s="12"/>
      <c r="MQ35" s="12"/>
      <c r="MR35" s="12"/>
      <c r="MS35" s="12"/>
      <c r="MT35" s="12"/>
      <c r="MU35" s="12"/>
      <c r="MV35" s="12"/>
      <c r="MW35" s="12"/>
      <c r="MX35" s="12"/>
      <c r="MY35" s="12"/>
      <c r="MZ35" s="12"/>
      <c r="NA35" s="12"/>
      <c r="NB35" s="12"/>
      <c r="NC35" s="12"/>
      <c r="ND35" s="12"/>
      <c r="NE35" s="12"/>
      <c r="NF35" s="12"/>
      <c r="NG35" s="12"/>
      <c r="NH35" s="12"/>
      <c r="NI35" s="12"/>
      <c r="NJ35" s="12"/>
      <c r="NK35" s="12"/>
      <c r="NL35" s="12"/>
      <c r="NM35" s="12"/>
      <c r="NN35" s="12"/>
      <c r="NO35" s="12"/>
      <c r="NP35" s="12"/>
      <c r="NQ35" s="12"/>
      <c r="NR35" s="12"/>
      <c r="NS35" s="12"/>
      <c r="NT35" s="12"/>
      <c r="NU35" s="12"/>
      <c r="NV35" s="12"/>
      <c r="NW35" s="12"/>
      <c r="NX35" s="12"/>
      <c r="NY35" s="12"/>
      <c r="NZ35" s="12"/>
      <c r="OA35" s="12"/>
      <c r="OB35" s="12"/>
      <c r="OC35" s="12"/>
      <c r="OD35" s="12"/>
      <c r="OE35" s="12"/>
      <c r="OF35" s="12"/>
      <c r="OG35" s="12"/>
      <c r="OH35" s="12"/>
      <c r="OI35" s="12"/>
      <c r="OJ35" s="12"/>
      <c r="OK35" s="12"/>
      <c r="OL35" s="12"/>
      <c r="OM35" s="12"/>
      <c r="ON35" s="12"/>
      <c r="OO35" s="12"/>
      <c r="OP35" s="12"/>
      <c r="OQ35" s="12"/>
      <c r="OR35" s="12"/>
      <c r="OS35" s="12"/>
      <c r="OT35" s="12"/>
      <c r="OU35" s="12"/>
      <c r="OV35" s="12"/>
      <c r="OW35" s="12"/>
      <c r="OX35" s="12"/>
      <c r="OY35" s="12"/>
      <c r="OZ35" s="12"/>
      <c r="PA35" s="12"/>
      <c r="PB35" s="12"/>
      <c r="PC35" s="12"/>
      <c r="PD35" s="12"/>
      <c r="PE35" s="12"/>
      <c r="PF35" s="12"/>
      <c r="PG35" s="12"/>
      <c r="PH35" s="12"/>
      <c r="PI35" s="12"/>
      <c r="PJ35" s="12"/>
      <c r="PK35" s="12"/>
      <c r="PL35" s="12"/>
      <c r="PM35" s="12"/>
      <c r="PN35" s="12"/>
      <c r="PO35" s="12"/>
      <c r="PP35" s="12"/>
      <c r="PQ35" s="12"/>
      <c r="PR35" s="12"/>
      <c r="PS35" s="12"/>
      <c r="PT35" s="12"/>
      <c r="PU35" s="12"/>
      <c r="PV35" s="12"/>
      <c r="PW35" s="12"/>
      <c r="PX35" s="12"/>
      <c r="PY35" s="12"/>
      <c r="PZ35" s="12"/>
      <c r="QA35" s="12"/>
      <c r="QB35" s="12"/>
      <c r="QC35" s="12"/>
      <c r="QD35" s="12"/>
      <c r="QE35" s="12"/>
      <c r="QF35" s="12"/>
      <c r="QG35" s="12"/>
      <c r="QH35" s="12"/>
      <c r="QI35" s="12"/>
      <c r="QJ35" s="12"/>
      <c r="QK35" s="12"/>
      <c r="QL35" s="12"/>
      <c r="QM35" s="12"/>
      <c r="QN35" s="12"/>
      <c r="QO35" s="12"/>
      <c r="QP35" s="12"/>
      <c r="QQ35" s="12"/>
      <c r="QR35" s="12"/>
      <c r="QS35" s="12"/>
      <c r="QT35" s="12"/>
      <c r="QU35" s="12"/>
      <c r="QV35" s="12"/>
      <c r="QW35" s="12"/>
      <c r="QX35" s="12"/>
      <c r="QY35" s="12"/>
      <c r="QZ35" s="12"/>
      <c r="RA35" s="12"/>
      <c r="RB35" s="12"/>
      <c r="RC35" s="12"/>
      <c r="RD35" s="12"/>
      <c r="RE35" s="12"/>
      <c r="RF35" s="12"/>
      <c r="RG35" s="12"/>
      <c r="RH35" s="12"/>
      <c r="RI35" s="12"/>
      <c r="RJ35" s="12"/>
      <c r="RK35" s="12"/>
      <c r="RL35" s="12"/>
      <c r="RM35" s="12"/>
      <c r="RN35" s="12"/>
      <c r="RO35" s="12"/>
      <c r="RP35" s="12"/>
      <c r="RQ35" s="12"/>
      <c r="RR35" s="12"/>
      <c r="RS35" s="12"/>
      <c r="RT35" s="12"/>
      <c r="RU35" s="12"/>
      <c r="RV35" s="12"/>
      <c r="RW35" s="12"/>
      <c r="RX35" s="12"/>
      <c r="RY35" s="12"/>
      <c r="RZ35" s="12"/>
      <c r="SA35" s="12"/>
      <c r="SB35" s="12"/>
      <c r="SC35" s="12"/>
      <c r="SD35" s="12"/>
      <c r="SE35" s="12"/>
      <c r="SF35" s="12"/>
      <c r="SG35" s="12"/>
      <c r="SH35" s="12"/>
      <c r="SI35" s="12"/>
      <c r="SJ35" s="12"/>
      <c r="SK35" s="12"/>
      <c r="SL35" s="12"/>
      <c r="SM35" s="12"/>
      <c r="SN35" s="12"/>
      <c r="SO35" s="12"/>
      <c r="SP35" s="12"/>
      <c r="SQ35" s="12"/>
      <c r="SR35" s="12"/>
      <c r="SS35" s="12"/>
      <c r="ST35" s="12"/>
      <c r="SU35" s="12"/>
      <c r="SV35" s="12"/>
      <c r="SW35" s="12"/>
      <c r="SX35" s="12"/>
      <c r="SY35" s="12"/>
      <c r="SZ35" s="12"/>
      <c r="TA35" s="12"/>
      <c r="TB35" s="12"/>
      <c r="TC35" s="12"/>
      <c r="TD35" s="12"/>
      <c r="TE35" s="12"/>
      <c r="TF35" s="12"/>
      <c r="TG35" s="12"/>
      <c r="TH35" s="12"/>
      <c r="TI35" s="12"/>
      <c r="TJ35" s="12"/>
      <c r="TK35" s="12"/>
      <c r="TL35" s="12"/>
      <c r="TM35" s="12"/>
      <c r="TN35" s="12"/>
      <c r="TO35" s="12"/>
      <c r="TP35" s="12"/>
      <c r="TQ35" s="12"/>
      <c r="TR35" s="12"/>
      <c r="TS35" s="12"/>
      <c r="TT35" s="12"/>
      <c r="TU35" s="12"/>
      <c r="TV35" s="12"/>
      <c r="TW35" s="12"/>
      <c r="TX35" s="12"/>
      <c r="TY35" s="12"/>
      <c r="TZ35" s="12"/>
      <c r="UA35" s="12"/>
      <c r="UB35" s="12"/>
      <c r="UC35" s="12"/>
      <c r="UD35" s="12"/>
      <c r="UE35" s="12"/>
      <c r="UF35" s="12"/>
      <c r="UG35" s="12"/>
      <c r="UH35" s="12"/>
      <c r="UI35" s="12"/>
      <c r="UJ35" s="12"/>
      <c r="UK35" s="12"/>
      <c r="UL35" s="12"/>
      <c r="UM35" s="12"/>
      <c r="UN35" s="12"/>
      <c r="UO35" s="12"/>
      <c r="UP35" s="12"/>
      <c r="UQ35" s="12"/>
      <c r="UR35" s="12"/>
      <c r="US35" s="12"/>
      <c r="UT35" s="12"/>
      <c r="UU35" s="12"/>
      <c r="UV35" s="12"/>
      <c r="UW35" s="12"/>
      <c r="UX35" s="12"/>
      <c r="UY35" s="12"/>
      <c r="UZ35" s="12"/>
      <c r="VA35" s="12"/>
      <c r="VB35" s="12"/>
      <c r="VC35" s="12"/>
      <c r="VD35" s="12"/>
      <c r="VE35" s="12"/>
      <c r="VF35" s="12"/>
      <c r="VG35" s="12"/>
      <c r="VH35" s="12"/>
      <c r="VI35" s="12"/>
      <c r="VJ35" s="12"/>
      <c r="VK35" s="12"/>
      <c r="VL35" s="12"/>
      <c r="VM35" s="12"/>
      <c r="VN35" s="12"/>
      <c r="VO35" s="12"/>
      <c r="VP35" s="12"/>
      <c r="VQ35" s="12"/>
      <c r="VR35" s="12"/>
      <c r="VS35" s="12"/>
      <c r="VT35" s="12"/>
      <c r="VU35" s="12"/>
      <c r="VV35" s="12"/>
      <c r="VW35" s="12"/>
      <c r="VX35" s="12"/>
      <c r="VY35" s="12"/>
      <c r="VZ35" s="12"/>
      <c r="WA35" s="12"/>
      <c r="WB35" s="12"/>
      <c r="WC35" s="12"/>
      <c r="WD35" s="12"/>
      <c r="WE35" s="12"/>
      <c r="WF35" s="12"/>
      <c r="WG35" s="12"/>
      <c r="WH35" s="12"/>
      <c r="WI35" s="12"/>
      <c r="WJ35" s="12"/>
      <c r="WK35" s="12"/>
      <c r="WL35" s="12"/>
      <c r="WM35" s="12"/>
      <c r="WN35" s="12"/>
      <c r="WO35" s="12"/>
      <c r="WP35" s="12"/>
      <c r="WQ35" s="12"/>
      <c r="WR35" s="12"/>
      <c r="WS35" s="12"/>
      <c r="WT35" s="12"/>
      <c r="WU35" s="12"/>
      <c r="WV35" s="12"/>
      <c r="WW35" s="12"/>
      <c r="WX35" s="12"/>
      <c r="WY35" s="12"/>
      <c r="WZ35" s="12"/>
      <c r="XA35" s="12"/>
      <c r="XB35" s="12"/>
      <c r="XC35" s="12"/>
      <c r="XD35" s="12"/>
      <c r="XE35" s="12"/>
      <c r="XF35" s="12"/>
      <c r="XG35" s="12"/>
      <c r="XH35" s="12"/>
      <c r="XI35" s="12"/>
      <c r="XJ35" s="12"/>
      <c r="XK35" s="12"/>
      <c r="XL35" s="12"/>
      <c r="XM35" s="12"/>
      <c r="XN35" s="12"/>
      <c r="XO35" s="12"/>
      <c r="XP35" s="12"/>
      <c r="XQ35" s="12"/>
      <c r="XR35" s="12"/>
      <c r="XS35" s="12"/>
      <c r="XT35" s="12"/>
      <c r="XU35" s="12"/>
      <c r="XV35" s="12"/>
      <c r="XW35" s="12"/>
      <c r="XX35" s="12"/>
      <c r="XY35" s="12"/>
      <c r="XZ35" s="12"/>
      <c r="YA35" s="12"/>
      <c r="YB35" s="12"/>
      <c r="YC35" s="12"/>
      <c r="YD35" s="12"/>
      <c r="YE35" s="12"/>
      <c r="YF35" s="12"/>
      <c r="YG35" s="12"/>
      <c r="YH35" s="12"/>
      <c r="YI35" s="12"/>
      <c r="YJ35" s="12"/>
      <c r="YK35" s="12"/>
      <c r="YL35" s="12"/>
      <c r="YM35" s="12"/>
      <c r="YN35" s="12"/>
      <c r="YO35" s="12"/>
      <c r="YP35" s="12"/>
      <c r="YQ35" s="12"/>
      <c r="YR35" s="12"/>
      <c r="YS35" s="12"/>
      <c r="YT35" s="12"/>
      <c r="YU35" s="12"/>
      <c r="YV35" s="12"/>
      <c r="YW35" s="12"/>
      <c r="YX35" s="12"/>
      <c r="YY35" s="12"/>
      <c r="YZ35" s="12"/>
      <c r="ZA35" s="12"/>
      <c r="ZB35" s="12"/>
      <c r="ZC35" s="12"/>
      <c r="ZD35" s="12"/>
      <c r="ZE35" s="12"/>
      <c r="ZF35" s="12"/>
      <c r="ZG35" s="12"/>
      <c r="ZH35" s="12"/>
      <c r="ZI35" s="12"/>
      <c r="ZJ35" s="12"/>
      <c r="ZK35" s="12"/>
      <c r="ZL35" s="12"/>
      <c r="ZM35" s="12"/>
      <c r="ZN35" s="12"/>
      <c r="ZO35" s="12"/>
      <c r="ZP35" s="12"/>
      <c r="ZQ35" s="12"/>
      <c r="ZR35" s="12"/>
      <c r="ZS35" s="12"/>
      <c r="ZT35" s="12"/>
      <c r="ZU35" s="12"/>
      <c r="ZV35" s="12"/>
      <c r="ZW35" s="12"/>
      <c r="ZX35" s="12"/>
      <c r="ZY35" s="12"/>
      <c r="ZZ35" s="12"/>
      <c r="AAA35" s="12"/>
      <c r="AAB35" s="12"/>
      <c r="AAC35" s="12"/>
      <c r="AAD35" s="12"/>
      <c r="AAE35" s="12"/>
      <c r="AAF35" s="12"/>
      <c r="AAG35" s="12"/>
      <c r="AAH35" s="12"/>
      <c r="AAI35" s="12"/>
      <c r="AAJ35" s="12"/>
      <c r="AAK35" s="12"/>
      <c r="AAL35" s="12"/>
      <c r="AAM35" s="12"/>
      <c r="AAN35" s="12"/>
      <c r="AAO35" s="12"/>
      <c r="AAP35" s="12"/>
      <c r="AAQ35" s="12"/>
      <c r="AAR35" s="12"/>
      <c r="AAS35" s="12"/>
      <c r="AAT35" s="12"/>
      <c r="AAU35" s="12"/>
      <c r="AAV35" s="12"/>
      <c r="AAW35" s="12"/>
      <c r="AAX35" s="12"/>
      <c r="AAY35" s="12"/>
      <c r="AAZ35" s="12"/>
      <c r="ABA35" s="12"/>
      <c r="ABB35" s="12"/>
      <c r="ABC35" s="12"/>
      <c r="ABD35" s="12"/>
      <c r="ABE35" s="12"/>
      <c r="ABF35" s="12"/>
      <c r="ABG35" s="12"/>
      <c r="ABH35" s="12"/>
      <c r="ABI35" s="12"/>
      <c r="ABJ35" s="12"/>
      <c r="ABK35" s="12"/>
      <c r="ABL35" s="12"/>
      <c r="ABM35" s="12"/>
      <c r="ABN35" s="12"/>
      <c r="ABO35" s="12"/>
      <c r="ABP35" s="12"/>
      <c r="ABQ35" s="12"/>
      <c r="ABR35" s="12"/>
      <c r="ABS35" s="12"/>
      <c r="ABT35" s="12"/>
      <c r="ABU35" s="12"/>
      <c r="ABV35" s="12"/>
      <c r="ABW35" s="12"/>
      <c r="ABX35" s="12"/>
      <c r="ABY35" s="12"/>
      <c r="ABZ35" s="12"/>
      <c r="ACA35" s="12"/>
      <c r="ACB35" s="12"/>
      <c r="ACC35" s="12"/>
      <c r="ACD35" s="12"/>
      <c r="ACE35" s="12"/>
      <c r="ACF35" s="12"/>
      <c r="ACG35" s="12"/>
      <c r="ACH35" s="12"/>
      <c r="ACI35" s="12"/>
      <c r="ACJ35" s="12"/>
      <c r="ACK35" s="12"/>
      <c r="ACL35" s="12"/>
      <c r="ACM35" s="12"/>
      <c r="ACN35" s="12"/>
      <c r="ACO35" s="12"/>
      <c r="ACP35" s="12"/>
      <c r="ACQ35" s="12"/>
      <c r="ACR35" s="12"/>
      <c r="ACS35" s="12"/>
      <c r="ACT35" s="12"/>
      <c r="ACU35" s="12"/>
      <c r="ACV35" s="12"/>
      <c r="ACW35" s="12"/>
      <c r="ACX35" s="12"/>
      <c r="ACY35" s="12"/>
      <c r="ACZ35" s="12"/>
      <c r="ADA35" s="12"/>
      <c r="ADB35" s="12"/>
      <c r="ADC35" s="12"/>
      <c r="ADD35" s="12"/>
      <c r="ADE35" s="12"/>
      <c r="ADF35" s="12"/>
      <c r="ADG35" s="12"/>
      <c r="ADH35" s="12"/>
      <c r="ADI35" s="12"/>
      <c r="ADJ35" s="12"/>
      <c r="ADK35" s="12"/>
      <c r="ADL35" s="12"/>
      <c r="ADM35" s="12"/>
      <c r="ADN35" s="12"/>
      <c r="ADO35" s="12"/>
      <c r="ADP35" s="12"/>
      <c r="ADQ35" s="12"/>
      <c r="ADR35" s="12"/>
      <c r="ADS35" s="12"/>
      <c r="ADT35" s="12"/>
      <c r="ADU35" s="12"/>
      <c r="ADV35" s="12"/>
      <c r="ADW35" s="12"/>
      <c r="ADX35" s="12"/>
      <c r="ADY35" s="12"/>
      <c r="ADZ35" s="12"/>
      <c r="AEA35" s="12"/>
      <c r="AEB35" s="12"/>
      <c r="AEC35" s="12"/>
      <c r="AED35" s="12"/>
      <c r="AEE35" s="12"/>
      <c r="AEF35" s="12"/>
      <c r="AEG35" s="12"/>
      <c r="AEH35" s="12"/>
      <c r="AEI35" s="12"/>
      <c r="AEJ35" s="12"/>
      <c r="AEK35" s="12"/>
      <c r="AEL35" s="12"/>
      <c r="AEM35" s="12"/>
      <c r="AEN35" s="12"/>
      <c r="AEO35" s="12"/>
      <c r="AEP35" s="12"/>
      <c r="AEQ35" s="12"/>
      <c r="AER35" s="12"/>
      <c r="AES35" s="12"/>
      <c r="AET35" s="12"/>
      <c r="AEU35" s="12"/>
      <c r="AEV35" s="12"/>
      <c r="AEW35" s="12"/>
      <c r="AEX35" s="12"/>
      <c r="AEY35" s="12"/>
      <c r="AEZ35" s="12"/>
      <c r="AFA35" s="12"/>
      <c r="AFB35" s="12"/>
      <c r="AFC35" s="12"/>
      <c r="AFD35" s="12"/>
      <c r="AFE35" s="12"/>
      <c r="AFF35" s="12"/>
      <c r="AFG35" s="12"/>
      <c r="AFH35" s="12"/>
      <c r="AFI35" s="12"/>
      <c r="AFJ35" s="12"/>
      <c r="AFK35" s="12"/>
      <c r="AFL35" s="12"/>
      <c r="AFM35" s="12"/>
      <c r="AFN35" s="12"/>
      <c r="AFO35" s="12"/>
      <c r="AFP35" s="12"/>
      <c r="AFQ35" s="12"/>
      <c r="AFR35" s="12"/>
      <c r="AFS35" s="12"/>
      <c r="AFT35" s="12"/>
      <c r="AFU35" s="12"/>
      <c r="AFV35" s="12"/>
      <c r="AFW35" s="12"/>
      <c r="AFX35" s="12"/>
      <c r="AFY35" s="12"/>
      <c r="AFZ35" s="12"/>
      <c r="AGA35" s="12"/>
      <c r="AGB35" s="12"/>
      <c r="AGC35" s="12"/>
      <c r="AGD35" s="12"/>
      <c r="AGE35" s="12"/>
      <c r="AGF35" s="12"/>
      <c r="AGG35" s="12"/>
      <c r="AGH35" s="12"/>
      <c r="AGI35" s="12"/>
      <c r="AGJ35" s="12"/>
      <c r="AGK35" s="12"/>
      <c r="AGL35" s="12"/>
      <c r="AGM35" s="12"/>
      <c r="AGN35" s="12"/>
      <c r="AGO35" s="12"/>
      <c r="AGP35" s="12"/>
      <c r="AGQ35" s="12"/>
      <c r="AGR35" s="12"/>
      <c r="AGS35" s="12"/>
      <c r="AGT35" s="12"/>
      <c r="AGU35" s="12"/>
      <c r="AGV35" s="12"/>
      <c r="AGW35" s="12"/>
      <c r="AGX35" s="12"/>
      <c r="AGY35" s="12"/>
      <c r="AGZ35" s="12"/>
      <c r="AHA35" s="12"/>
      <c r="AHB35" s="12"/>
      <c r="AHC35" s="12"/>
      <c r="AHD35" s="12"/>
      <c r="AHE35" s="12"/>
      <c r="AHF35" s="12"/>
      <c r="AHG35" s="12"/>
      <c r="AHH35" s="12"/>
      <c r="AHI35" s="12"/>
      <c r="AHJ35" s="12"/>
      <c r="AHK35" s="12"/>
      <c r="AHL35" s="12"/>
      <c r="AHM35" s="12"/>
      <c r="AHN35" s="12"/>
      <c r="AHO35" s="12"/>
      <c r="AHP35" s="12"/>
      <c r="AHQ35" s="12"/>
      <c r="AHR35" s="12"/>
      <c r="AHS35" s="12"/>
      <c r="AHT35" s="12"/>
      <c r="AHU35" s="12"/>
      <c r="AHV35" s="12"/>
      <c r="AHW35" s="12"/>
      <c r="AHX35" s="12"/>
      <c r="AHY35" s="12"/>
      <c r="AHZ35" s="12"/>
      <c r="AIA35" s="12"/>
      <c r="AIB35" s="12"/>
      <c r="AIC35" s="12"/>
      <c r="AID35" s="12"/>
      <c r="AIE35" s="12"/>
      <c r="AIF35" s="12"/>
      <c r="AIG35" s="12"/>
      <c r="AIH35" s="12"/>
      <c r="AII35" s="12"/>
      <c r="AIJ35" s="12"/>
      <c r="AIK35" s="12"/>
      <c r="AIL35" s="12"/>
      <c r="AIM35" s="12"/>
      <c r="AIN35" s="12"/>
      <c r="AIO35" s="12"/>
      <c r="AIP35" s="12"/>
      <c r="AIQ35" s="12"/>
      <c r="AIR35" s="12"/>
      <c r="AIS35" s="12"/>
      <c r="AIT35" s="12"/>
      <c r="AIU35" s="12"/>
      <c r="AIV35" s="12"/>
      <c r="AIW35" s="12"/>
      <c r="AIX35" s="12"/>
      <c r="AIY35" s="12"/>
      <c r="AIZ35" s="12"/>
      <c r="AJA35" s="12"/>
    </row>
    <row r="36" spans="1:937" s="11" customFormat="1">
      <c r="A36" s="9" t="s">
        <v>21</v>
      </c>
      <c r="B36" s="10" t="s">
        <v>31</v>
      </c>
      <c r="C36" s="51">
        <v>55</v>
      </c>
      <c r="D36" s="20">
        <v>25140.9</v>
      </c>
      <c r="E36" s="81" t="s">
        <v>77</v>
      </c>
      <c r="F36" s="82" t="s">
        <v>51</v>
      </c>
      <c r="G36" s="116">
        <v>33</v>
      </c>
      <c r="H36" s="116">
        <v>23</v>
      </c>
      <c r="I36" s="117">
        <v>56</v>
      </c>
      <c r="J36" s="94">
        <v>3029</v>
      </c>
      <c r="K36" s="94">
        <v>24209</v>
      </c>
      <c r="L36" s="77">
        <v>27238.41</v>
      </c>
      <c r="M36" s="12"/>
      <c r="N36"/>
      <c r="O36"/>
      <c r="P36"/>
      <c r="Q36"/>
      <c r="R36"/>
      <c r="S36"/>
      <c r="T36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  <c r="IW36" s="12"/>
      <c r="IX36" s="12"/>
      <c r="IY36" s="12"/>
      <c r="IZ36" s="12"/>
      <c r="JA36" s="12"/>
      <c r="JB36" s="12"/>
      <c r="JC36" s="12"/>
      <c r="JD36" s="12"/>
      <c r="JE36" s="12"/>
      <c r="JF36" s="12"/>
      <c r="JG36" s="12"/>
      <c r="JH36" s="12"/>
      <c r="JI36" s="12"/>
      <c r="JJ36" s="12"/>
      <c r="JK36" s="12"/>
      <c r="JL36" s="12"/>
      <c r="JM36" s="12"/>
      <c r="JN36" s="12"/>
      <c r="JO36" s="12"/>
      <c r="JP36" s="12"/>
      <c r="JQ36" s="12"/>
      <c r="JR36" s="12"/>
      <c r="JS36" s="12"/>
      <c r="JT36" s="12"/>
      <c r="JU36" s="12"/>
      <c r="JV36" s="12"/>
      <c r="JW36" s="12"/>
      <c r="JX36" s="12"/>
      <c r="JY36" s="12"/>
      <c r="JZ36" s="12"/>
      <c r="KA36" s="12"/>
      <c r="KB36" s="12"/>
      <c r="KC36" s="12"/>
      <c r="KD36" s="12"/>
      <c r="KE36" s="12"/>
      <c r="KF36" s="12"/>
      <c r="KG36" s="12"/>
      <c r="KH36" s="12"/>
      <c r="KI36" s="12"/>
      <c r="KJ36" s="12"/>
      <c r="KK36" s="12"/>
      <c r="KL36" s="12"/>
      <c r="KM36" s="12"/>
      <c r="KN36" s="12"/>
      <c r="KO36" s="12"/>
      <c r="KP36" s="12"/>
      <c r="KQ36" s="12"/>
      <c r="KR36" s="12"/>
      <c r="KS36" s="12"/>
      <c r="KT36" s="12"/>
      <c r="KU36" s="12"/>
      <c r="KV36" s="12"/>
      <c r="KW36" s="12"/>
      <c r="KX36" s="12"/>
      <c r="KY36" s="12"/>
      <c r="KZ36" s="12"/>
      <c r="LA36" s="12"/>
      <c r="LB36" s="12"/>
      <c r="LC36" s="12"/>
      <c r="LD36" s="12"/>
      <c r="LE36" s="12"/>
      <c r="LF36" s="12"/>
      <c r="LG36" s="12"/>
      <c r="LH36" s="12"/>
      <c r="LI36" s="12"/>
      <c r="LJ36" s="12"/>
      <c r="LK36" s="12"/>
      <c r="LL36" s="12"/>
      <c r="LM36" s="12"/>
      <c r="LN36" s="12"/>
      <c r="LO36" s="12"/>
      <c r="LP36" s="12"/>
      <c r="LQ36" s="12"/>
      <c r="LR36" s="12"/>
      <c r="LS36" s="12"/>
      <c r="LT36" s="12"/>
      <c r="LU36" s="12"/>
      <c r="LV36" s="12"/>
      <c r="LW36" s="12"/>
      <c r="LX36" s="12"/>
      <c r="LY36" s="12"/>
      <c r="LZ36" s="12"/>
      <c r="MA36" s="12"/>
      <c r="MB36" s="12"/>
      <c r="MC36" s="12"/>
      <c r="MD36" s="12"/>
      <c r="ME36" s="12"/>
      <c r="MF36" s="12"/>
      <c r="MG36" s="12"/>
      <c r="MH36" s="12"/>
      <c r="MI36" s="12"/>
      <c r="MJ36" s="12"/>
      <c r="MK36" s="12"/>
      <c r="ML36" s="12"/>
      <c r="MM36" s="12"/>
      <c r="MN36" s="12"/>
      <c r="MO36" s="12"/>
      <c r="MP36" s="12"/>
      <c r="MQ36" s="12"/>
      <c r="MR36" s="12"/>
      <c r="MS36" s="12"/>
      <c r="MT36" s="12"/>
      <c r="MU36" s="12"/>
      <c r="MV36" s="12"/>
      <c r="MW36" s="12"/>
      <c r="MX36" s="12"/>
      <c r="MY36" s="12"/>
      <c r="MZ36" s="12"/>
      <c r="NA36" s="12"/>
      <c r="NB36" s="12"/>
      <c r="NC36" s="12"/>
      <c r="ND36" s="12"/>
      <c r="NE36" s="12"/>
      <c r="NF36" s="12"/>
      <c r="NG36" s="12"/>
      <c r="NH36" s="12"/>
      <c r="NI36" s="12"/>
      <c r="NJ36" s="12"/>
      <c r="NK36" s="12"/>
      <c r="NL36" s="12"/>
      <c r="NM36" s="12"/>
      <c r="NN36" s="12"/>
      <c r="NO36" s="12"/>
      <c r="NP36" s="12"/>
      <c r="NQ36" s="12"/>
      <c r="NR36" s="12"/>
      <c r="NS36" s="12"/>
      <c r="NT36" s="12"/>
      <c r="NU36" s="12"/>
      <c r="NV36" s="12"/>
      <c r="NW36" s="12"/>
      <c r="NX36" s="12"/>
      <c r="NY36" s="12"/>
      <c r="NZ36" s="12"/>
      <c r="OA36" s="12"/>
      <c r="OB36" s="12"/>
      <c r="OC36" s="12"/>
      <c r="OD36" s="12"/>
      <c r="OE36" s="12"/>
      <c r="OF36" s="12"/>
      <c r="OG36" s="12"/>
      <c r="OH36" s="12"/>
      <c r="OI36" s="12"/>
      <c r="OJ36" s="12"/>
      <c r="OK36" s="12"/>
      <c r="OL36" s="12"/>
      <c r="OM36" s="12"/>
      <c r="ON36" s="12"/>
      <c r="OO36" s="12"/>
      <c r="OP36" s="12"/>
      <c r="OQ36" s="12"/>
      <c r="OR36" s="12"/>
      <c r="OS36" s="12"/>
      <c r="OT36" s="12"/>
      <c r="OU36" s="12"/>
      <c r="OV36" s="12"/>
      <c r="OW36" s="12"/>
      <c r="OX36" s="12"/>
      <c r="OY36" s="12"/>
      <c r="OZ36" s="12"/>
      <c r="PA36" s="12"/>
      <c r="PB36" s="12"/>
      <c r="PC36" s="12"/>
      <c r="PD36" s="12"/>
      <c r="PE36" s="12"/>
      <c r="PF36" s="12"/>
      <c r="PG36" s="12"/>
      <c r="PH36" s="12"/>
      <c r="PI36" s="12"/>
      <c r="PJ36" s="12"/>
      <c r="PK36" s="12"/>
      <c r="PL36" s="12"/>
      <c r="PM36" s="12"/>
      <c r="PN36" s="12"/>
      <c r="PO36" s="12"/>
      <c r="PP36" s="12"/>
      <c r="PQ36" s="12"/>
      <c r="PR36" s="12"/>
      <c r="PS36" s="12"/>
      <c r="PT36" s="12"/>
      <c r="PU36" s="12"/>
      <c r="PV36" s="12"/>
      <c r="PW36" s="12"/>
      <c r="PX36" s="12"/>
      <c r="PY36" s="12"/>
      <c r="PZ36" s="12"/>
      <c r="QA36" s="12"/>
      <c r="QB36" s="12"/>
      <c r="QC36" s="12"/>
      <c r="QD36" s="12"/>
      <c r="QE36" s="12"/>
      <c r="QF36" s="12"/>
      <c r="QG36" s="12"/>
      <c r="QH36" s="12"/>
      <c r="QI36" s="12"/>
      <c r="QJ36" s="12"/>
      <c r="QK36" s="12"/>
      <c r="QL36" s="12"/>
      <c r="QM36" s="12"/>
      <c r="QN36" s="12"/>
      <c r="QO36" s="12"/>
      <c r="QP36" s="12"/>
      <c r="QQ36" s="12"/>
      <c r="QR36" s="12"/>
      <c r="QS36" s="12"/>
      <c r="QT36" s="12"/>
      <c r="QU36" s="12"/>
      <c r="QV36" s="12"/>
      <c r="QW36" s="12"/>
      <c r="QX36" s="12"/>
      <c r="QY36" s="12"/>
      <c r="QZ36" s="12"/>
      <c r="RA36" s="12"/>
      <c r="RB36" s="12"/>
      <c r="RC36" s="12"/>
      <c r="RD36" s="12"/>
      <c r="RE36" s="12"/>
      <c r="RF36" s="12"/>
      <c r="RG36" s="12"/>
      <c r="RH36" s="12"/>
      <c r="RI36" s="12"/>
      <c r="RJ36" s="12"/>
      <c r="RK36" s="12"/>
      <c r="RL36" s="12"/>
      <c r="RM36" s="12"/>
      <c r="RN36" s="12"/>
      <c r="RO36" s="12"/>
      <c r="RP36" s="12"/>
      <c r="RQ36" s="12"/>
      <c r="RR36" s="12"/>
      <c r="RS36" s="12"/>
      <c r="RT36" s="12"/>
      <c r="RU36" s="12"/>
      <c r="RV36" s="12"/>
      <c r="RW36" s="12"/>
      <c r="RX36" s="12"/>
      <c r="RY36" s="12"/>
      <c r="RZ36" s="12"/>
      <c r="SA36" s="12"/>
      <c r="SB36" s="12"/>
      <c r="SC36" s="12"/>
      <c r="SD36" s="12"/>
      <c r="SE36" s="12"/>
      <c r="SF36" s="12"/>
      <c r="SG36" s="12"/>
      <c r="SH36" s="12"/>
      <c r="SI36" s="12"/>
      <c r="SJ36" s="12"/>
      <c r="SK36" s="12"/>
      <c r="SL36" s="12"/>
      <c r="SM36" s="12"/>
      <c r="SN36" s="12"/>
      <c r="SO36" s="12"/>
      <c r="SP36" s="12"/>
      <c r="SQ36" s="12"/>
      <c r="SR36" s="12"/>
      <c r="SS36" s="12"/>
      <c r="ST36" s="12"/>
      <c r="SU36" s="12"/>
      <c r="SV36" s="12"/>
      <c r="SW36" s="12"/>
      <c r="SX36" s="12"/>
      <c r="SY36" s="12"/>
      <c r="SZ36" s="12"/>
      <c r="TA36" s="12"/>
      <c r="TB36" s="12"/>
      <c r="TC36" s="12"/>
      <c r="TD36" s="12"/>
      <c r="TE36" s="12"/>
      <c r="TF36" s="12"/>
      <c r="TG36" s="12"/>
      <c r="TH36" s="12"/>
      <c r="TI36" s="12"/>
      <c r="TJ36" s="12"/>
      <c r="TK36" s="12"/>
      <c r="TL36" s="12"/>
      <c r="TM36" s="12"/>
      <c r="TN36" s="12"/>
      <c r="TO36" s="12"/>
      <c r="TP36" s="12"/>
      <c r="TQ36" s="12"/>
      <c r="TR36" s="12"/>
      <c r="TS36" s="12"/>
      <c r="TT36" s="12"/>
      <c r="TU36" s="12"/>
      <c r="TV36" s="12"/>
      <c r="TW36" s="12"/>
      <c r="TX36" s="12"/>
      <c r="TY36" s="12"/>
      <c r="TZ36" s="12"/>
      <c r="UA36" s="12"/>
      <c r="UB36" s="12"/>
      <c r="UC36" s="12"/>
      <c r="UD36" s="12"/>
      <c r="UE36" s="12"/>
      <c r="UF36" s="12"/>
      <c r="UG36" s="12"/>
      <c r="UH36" s="12"/>
      <c r="UI36" s="12"/>
      <c r="UJ36" s="12"/>
      <c r="UK36" s="12"/>
      <c r="UL36" s="12"/>
      <c r="UM36" s="12"/>
      <c r="UN36" s="12"/>
      <c r="UO36" s="12"/>
      <c r="UP36" s="12"/>
      <c r="UQ36" s="12"/>
      <c r="UR36" s="12"/>
      <c r="US36" s="12"/>
      <c r="UT36" s="12"/>
      <c r="UU36" s="12"/>
      <c r="UV36" s="12"/>
      <c r="UW36" s="12"/>
      <c r="UX36" s="12"/>
      <c r="UY36" s="12"/>
      <c r="UZ36" s="12"/>
      <c r="VA36" s="12"/>
      <c r="VB36" s="12"/>
      <c r="VC36" s="12"/>
      <c r="VD36" s="12"/>
      <c r="VE36" s="12"/>
      <c r="VF36" s="12"/>
      <c r="VG36" s="12"/>
      <c r="VH36" s="12"/>
      <c r="VI36" s="12"/>
      <c r="VJ36" s="12"/>
      <c r="VK36" s="12"/>
      <c r="VL36" s="12"/>
      <c r="VM36" s="12"/>
      <c r="VN36" s="12"/>
      <c r="VO36" s="12"/>
      <c r="VP36" s="12"/>
      <c r="VQ36" s="12"/>
      <c r="VR36" s="12"/>
      <c r="VS36" s="12"/>
      <c r="VT36" s="12"/>
      <c r="VU36" s="12"/>
      <c r="VV36" s="12"/>
      <c r="VW36" s="12"/>
      <c r="VX36" s="12"/>
      <c r="VY36" s="12"/>
      <c r="VZ36" s="12"/>
      <c r="WA36" s="12"/>
      <c r="WB36" s="12"/>
      <c r="WC36" s="12"/>
      <c r="WD36" s="12"/>
      <c r="WE36" s="12"/>
      <c r="WF36" s="12"/>
      <c r="WG36" s="12"/>
      <c r="WH36" s="12"/>
      <c r="WI36" s="12"/>
      <c r="WJ36" s="12"/>
      <c r="WK36" s="12"/>
      <c r="WL36" s="12"/>
      <c r="WM36" s="12"/>
      <c r="WN36" s="12"/>
      <c r="WO36" s="12"/>
      <c r="WP36" s="12"/>
      <c r="WQ36" s="12"/>
      <c r="WR36" s="12"/>
      <c r="WS36" s="12"/>
      <c r="WT36" s="12"/>
      <c r="WU36" s="12"/>
      <c r="WV36" s="12"/>
      <c r="WW36" s="12"/>
      <c r="WX36" s="12"/>
      <c r="WY36" s="12"/>
      <c r="WZ36" s="12"/>
      <c r="XA36" s="12"/>
      <c r="XB36" s="12"/>
      <c r="XC36" s="12"/>
      <c r="XD36" s="12"/>
      <c r="XE36" s="12"/>
      <c r="XF36" s="12"/>
      <c r="XG36" s="12"/>
      <c r="XH36" s="12"/>
      <c r="XI36" s="12"/>
      <c r="XJ36" s="12"/>
      <c r="XK36" s="12"/>
      <c r="XL36" s="12"/>
      <c r="XM36" s="12"/>
      <c r="XN36" s="12"/>
      <c r="XO36" s="12"/>
      <c r="XP36" s="12"/>
      <c r="XQ36" s="12"/>
      <c r="XR36" s="12"/>
      <c r="XS36" s="12"/>
      <c r="XT36" s="12"/>
      <c r="XU36" s="12"/>
      <c r="XV36" s="12"/>
      <c r="XW36" s="12"/>
      <c r="XX36" s="12"/>
      <c r="XY36" s="12"/>
      <c r="XZ36" s="12"/>
      <c r="YA36" s="12"/>
      <c r="YB36" s="12"/>
      <c r="YC36" s="12"/>
      <c r="YD36" s="12"/>
      <c r="YE36" s="12"/>
      <c r="YF36" s="12"/>
      <c r="YG36" s="12"/>
      <c r="YH36" s="12"/>
      <c r="YI36" s="12"/>
      <c r="YJ36" s="12"/>
      <c r="YK36" s="12"/>
      <c r="YL36" s="12"/>
      <c r="YM36" s="12"/>
      <c r="YN36" s="12"/>
      <c r="YO36" s="12"/>
      <c r="YP36" s="12"/>
      <c r="YQ36" s="12"/>
      <c r="YR36" s="12"/>
      <c r="YS36" s="12"/>
      <c r="YT36" s="12"/>
      <c r="YU36" s="12"/>
      <c r="YV36" s="12"/>
      <c r="YW36" s="12"/>
      <c r="YX36" s="12"/>
      <c r="YY36" s="12"/>
      <c r="YZ36" s="12"/>
      <c r="ZA36" s="12"/>
      <c r="ZB36" s="12"/>
      <c r="ZC36" s="12"/>
      <c r="ZD36" s="12"/>
      <c r="ZE36" s="12"/>
      <c r="ZF36" s="12"/>
      <c r="ZG36" s="12"/>
      <c r="ZH36" s="12"/>
      <c r="ZI36" s="12"/>
      <c r="ZJ36" s="12"/>
      <c r="ZK36" s="12"/>
      <c r="ZL36" s="12"/>
      <c r="ZM36" s="12"/>
      <c r="ZN36" s="12"/>
      <c r="ZO36" s="12"/>
      <c r="ZP36" s="12"/>
      <c r="ZQ36" s="12"/>
      <c r="ZR36" s="12"/>
      <c r="ZS36" s="12"/>
      <c r="ZT36" s="12"/>
      <c r="ZU36" s="12"/>
      <c r="ZV36" s="12"/>
      <c r="ZW36" s="12"/>
      <c r="ZX36" s="12"/>
      <c r="ZY36" s="12"/>
      <c r="ZZ36" s="12"/>
      <c r="AAA36" s="12"/>
      <c r="AAB36" s="12"/>
      <c r="AAC36" s="12"/>
      <c r="AAD36" s="12"/>
      <c r="AAE36" s="12"/>
      <c r="AAF36" s="12"/>
      <c r="AAG36" s="12"/>
      <c r="AAH36" s="12"/>
      <c r="AAI36" s="12"/>
      <c r="AAJ36" s="12"/>
      <c r="AAK36" s="12"/>
      <c r="AAL36" s="12"/>
      <c r="AAM36" s="12"/>
      <c r="AAN36" s="12"/>
      <c r="AAO36" s="12"/>
      <c r="AAP36" s="12"/>
      <c r="AAQ36" s="12"/>
      <c r="AAR36" s="12"/>
      <c r="AAS36" s="12"/>
      <c r="AAT36" s="12"/>
      <c r="AAU36" s="12"/>
      <c r="AAV36" s="12"/>
      <c r="AAW36" s="12"/>
      <c r="AAX36" s="12"/>
      <c r="AAY36" s="12"/>
      <c r="AAZ36" s="12"/>
      <c r="ABA36" s="12"/>
      <c r="ABB36" s="12"/>
      <c r="ABC36" s="12"/>
      <c r="ABD36" s="12"/>
      <c r="ABE36" s="12"/>
      <c r="ABF36" s="12"/>
      <c r="ABG36" s="12"/>
      <c r="ABH36" s="12"/>
      <c r="ABI36" s="12"/>
      <c r="ABJ36" s="12"/>
      <c r="ABK36" s="12"/>
      <c r="ABL36" s="12"/>
      <c r="ABM36" s="12"/>
      <c r="ABN36" s="12"/>
      <c r="ABO36" s="12"/>
      <c r="ABP36" s="12"/>
      <c r="ABQ36" s="12"/>
      <c r="ABR36" s="12"/>
      <c r="ABS36" s="12"/>
      <c r="ABT36" s="12"/>
      <c r="ABU36" s="12"/>
      <c r="ABV36" s="12"/>
      <c r="ABW36" s="12"/>
      <c r="ABX36" s="12"/>
      <c r="ABY36" s="12"/>
      <c r="ABZ36" s="12"/>
      <c r="ACA36" s="12"/>
      <c r="ACB36" s="12"/>
      <c r="ACC36" s="12"/>
      <c r="ACD36" s="12"/>
      <c r="ACE36" s="12"/>
      <c r="ACF36" s="12"/>
      <c r="ACG36" s="12"/>
      <c r="ACH36" s="12"/>
      <c r="ACI36" s="12"/>
      <c r="ACJ36" s="12"/>
      <c r="ACK36" s="12"/>
      <c r="ACL36" s="12"/>
      <c r="ACM36" s="12"/>
      <c r="ACN36" s="12"/>
      <c r="ACO36" s="12"/>
      <c r="ACP36" s="12"/>
      <c r="ACQ36" s="12"/>
      <c r="ACR36" s="12"/>
      <c r="ACS36" s="12"/>
      <c r="ACT36" s="12"/>
      <c r="ACU36" s="12"/>
      <c r="ACV36" s="12"/>
      <c r="ACW36" s="12"/>
      <c r="ACX36" s="12"/>
      <c r="ACY36" s="12"/>
      <c r="ACZ36" s="12"/>
      <c r="ADA36" s="12"/>
      <c r="ADB36" s="12"/>
      <c r="ADC36" s="12"/>
      <c r="ADD36" s="12"/>
      <c r="ADE36" s="12"/>
      <c r="ADF36" s="12"/>
      <c r="ADG36" s="12"/>
      <c r="ADH36" s="12"/>
      <c r="ADI36" s="12"/>
      <c r="ADJ36" s="12"/>
      <c r="ADK36" s="12"/>
      <c r="ADL36" s="12"/>
      <c r="ADM36" s="12"/>
      <c r="ADN36" s="12"/>
      <c r="ADO36" s="12"/>
      <c r="ADP36" s="12"/>
      <c r="ADQ36" s="12"/>
      <c r="ADR36" s="12"/>
      <c r="ADS36" s="12"/>
      <c r="ADT36" s="12"/>
      <c r="ADU36" s="12"/>
      <c r="ADV36" s="12"/>
      <c r="ADW36" s="12"/>
      <c r="ADX36" s="12"/>
      <c r="ADY36" s="12"/>
      <c r="ADZ36" s="12"/>
      <c r="AEA36" s="12"/>
      <c r="AEB36" s="12"/>
      <c r="AEC36" s="12"/>
      <c r="AED36" s="12"/>
      <c r="AEE36" s="12"/>
      <c r="AEF36" s="12"/>
      <c r="AEG36" s="12"/>
      <c r="AEH36" s="12"/>
      <c r="AEI36" s="12"/>
      <c r="AEJ36" s="12"/>
      <c r="AEK36" s="12"/>
      <c r="AEL36" s="12"/>
      <c r="AEM36" s="12"/>
      <c r="AEN36" s="12"/>
      <c r="AEO36" s="12"/>
      <c r="AEP36" s="12"/>
      <c r="AEQ36" s="12"/>
      <c r="AER36" s="12"/>
      <c r="AES36" s="12"/>
      <c r="AET36" s="12"/>
      <c r="AEU36" s="12"/>
      <c r="AEV36" s="12"/>
      <c r="AEW36" s="12"/>
      <c r="AEX36" s="12"/>
      <c r="AEY36" s="12"/>
      <c r="AEZ36" s="12"/>
      <c r="AFA36" s="12"/>
      <c r="AFB36" s="12"/>
      <c r="AFC36" s="12"/>
      <c r="AFD36" s="12"/>
      <c r="AFE36" s="12"/>
      <c r="AFF36" s="12"/>
      <c r="AFG36" s="12"/>
      <c r="AFH36" s="12"/>
      <c r="AFI36" s="12"/>
      <c r="AFJ36" s="12"/>
      <c r="AFK36" s="12"/>
      <c r="AFL36" s="12"/>
      <c r="AFM36" s="12"/>
      <c r="AFN36" s="12"/>
      <c r="AFO36" s="12"/>
      <c r="AFP36" s="12"/>
      <c r="AFQ36" s="12"/>
      <c r="AFR36" s="12"/>
      <c r="AFS36" s="12"/>
      <c r="AFT36" s="12"/>
      <c r="AFU36" s="12"/>
      <c r="AFV36" s="12"/>
      <c r="AFW36" s="12"/>
      <c r="AFX36" s="12"/>
      <c r="AFY36" s="12"/>
      <c r="AFZ36" s="12"/>
      <c r="AGA36" s="12"/>
      <c r="AGB36" s="12"/>
      <c r="AGC36" s="12"/>
      <c r="AGD36" s="12"/>
      <c r="AGE36" s="12"/>
      <c r="AGF36" s="12"/>
      <c r="AGG36" s="12"/>
      <c r="AGH36" s="12"/>
      <c r="AGI36" s="12"/>
      <c r="AGJ36" s="12"/>
      <c r="AGK36" s="12"/>
      <c r="AGL36" s="12"/>
      <c r="AGM36" s="12"/>
      <c r="AGN36" s="12"/>
      <c r="AGO36" s="12"/>
      <c r="AGP36" s="12"/>
      <c r="AGQ36" s="12"/>
      <c r="AGR36" s="12"/>
      <c r="AGS36" s="12"/>
      <c r="AGT36" s="12"/>
      <c r="AGU36" s="12"/>
      <c r="AGV36" s="12"/>
      <c r="AGW36" s="12"/>
      <c r="AGX36" s="12"/>
      <c r="AGY36" s="12"/>
      <c r="AGZ36" s="12"/>
      <c r="AHA36" s="12"/>
      <c r="AHB36" s="12"/>
      <c r="AHC36" s="12"/>
      <c r="AHD36" s="12"/>
      <c r="AHE36" s="12"/>
      <c r="AHF36" s="12"/>
      <c r="AHG36" s="12"/>
      <c r="AHH36" s="12"/>
      <c r="AHI36" s="12"/>
      <c r="AHJ36" s="12"/>
      <c r="AHK36" s="12"/>
      <c r="AHL36" s="12"/>
      <c r="AHM36" s="12"/>
      <c r="AHN36" s="12"/>
      <c r="AHO36" s="12"/>
      <c r="AHP36" s="12"/>
      <c r="AHQ36" s="12"/>
      <c r="AHR36" s="12"/>
      <c r="AHS36" s="12"/>
      <c r="AHT36" s="12"/>
      <c r="AHU36" s="12"/>
      <c r="AHV36" s="12"/>
      <c r="AHW36" s="12"/>
      <c r="AHX36" s="12"/>
      <c r="AHY36" s="12"/>
      <c r="AHZ36" s="12"/>
      <c r="AIA36" s="12"/>
      <c r="AIB36" s="12"/>
      <c r="AIC36" s="12"/>
      <c r="AID36" s="12"/>
      <c r="AIE36" s="12"/>
      <c r="AIF36" s="12"/>
      <c r="AIG36" s="12"/>
      <c r="AIH36" s="12"/>
      <c r="AII36" s="12"/>
      <c r="AIJ36" s="12"/>
      <c r="AIK36" s="12"/>
      <c r="AIL36" s="12"/>
      <c r="AIM36" s="12"/>
      <c r="AIN36" s="12"/>
      <c r="AIO36" s="12"/>
      <c r="AIP36" s="12"/>
      <c r="AIQ36" s="12"/>
      <c r="AIR36" s="12"/>
      <c r="AIS36" s="12"/>
      <c r="AIT36" s="12"/>
      <c r="AIU36" s="12"/>
      <c r="AIV36" s="12"/>
      <c r="AIW36" s="12"/>
      <c r="AIX36" s="12"/>
      <c r="AIY36" s="12"/>
      <c r="AIZ36" s="12"/>
      <c r="AJA36" s="12"/>
    </row>
    <row r="37" spans="1:937" s="11" customFormat="1" ht="45" customHeight="1">
      <c r="A37" s="9" t="s">
        <v>21</v>
      </c>
      <c r="B37" s="10" t="s">
        <v>32</v>
      </c>
      <c r="C37" s="51">
        <v>18</v>
      </c>
      <c r="D37" s="20">
        <v>8549.2000000000007</v>
      </c>
      <c r="E37" s="79">
        <v>0</v>
      </c>
      <c r="F37" s="79">
        <v>0</v>
      </c>
      <c r="G37" s="116">
        <v>13</v>
      </c>
      <c r="H37" s="116">
        <v>5</v>
      </c>
      <c r="I37" s="117">
        <v>18</v>
      </c>
      <c r="J37" s="94">
        <v>1195</v>
      </c>
      <c r="K37" s="94">
        <v>7548</v>
      </c>
      <c r="L37" s="77">
        <v>8743.0300000000007</v>
      </c>
      <c r="M37" s="12"/>
      <c r="N37"/>
      <c r="O37"/>
      <c r="P37"/>
      <c r="Q37"/>
      <c r="R37"/>
      <c r="S37"/>
      <c r="T37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  <c r="IW37" s="12"/>
      <c r="IX37" s="12"/>
      <c r="IY37" s="12"/>
      <c r="IZ37" s="12"/>
      <c r="JA37" s="12"/>
      <c r="JB37" s="12"/>
      <c r="JC37" s="12"/>
      <c r="JD37" s="12"/>
      <c r="JE37" s="12"/>
      <c r="JF37" s="12"/>
      <c r="JG37" s="12"/>
      <c r="JH37" s="12"/>
      <c r="JI37" s="12"/>
      <c r="JJ37" s="12"/>
      <c r="JK37" s="12"/>
      <c r="JL37" s="12"/>
      <c r="JM37" s="12"/>
      <c r="JN37" s="12"/>
      <c r="JO37" s="12"/>
      <c r="JP37" s="12"/>
      <c r="JQ37" s="12"/>
      <c r="JR37" s="12"/>
      <c r="JS37" s="12"/>
      <c r="JT37" s="12"/>
      <c r="JU37" s="12"/>
      <c r="JV37" s="12"/>
      <c r="JW37" s="12"/>
      <c r="JX37" s="12"/>
      <c r="JY37" s="12"/>
      <c r="JZ37" s="12"/>
      <c r="KA37" s="12"/>
      <c r="KB37" s="12"/>
      <c r="KC37" s="12"/>
      <c r="KD37" s="12"/>
      <c r="KE37" s="12"/>
      <c r="KF37" s="12"/>
      <c r="KG37" s="12"/>
      <c r="KH37" s="12"/>
      <c r="KI37" s="12"/>
      <c r="KJ37" s="12"/>
      <c r="KK37" s="12"/>
      <c r="KL37" s="12"/>
      <c r="KM37" s="12"/>
      <c r="KN37" s="12"/>
      <c r="KO37" s="12"/>
      <c r="KP37" s="12"/>
      <c r="KQ37" s="12"/>
      <c r="KR37" s="12"/>
      <c r="KS37" s="12"/>
      <c r="KT37" s="12"/>
      <c r="KU37" s="12"/>
      <c r="KV37" s="12"/>
      <c r="KW37" s="12"/>
      <c r="KX37" s="12"/>
      <c r="KY37" s="12"/>
      <c r="KZ37" s="12"/>
      <c r="LA37" s="12"/>
      <c r="LB37" s="12"/>
      <c r="LC37" s="12"/>
      <c r="LD37" s="12"/>
      <c r="LE37" s="12"/>
      <c r="LF37" s="12"/>
      <c r="LG37" s="12"/>
      <c r="LH37" s="12"/>
      <c r="LI37" s="12"/>
      <c r="LJ37" s="12"/>
      <c r="LK37" s="12"/>
      <c r="LL37" s="12"/>
      <c r="LM37" s="12"/>
      <c r="LN37" s="12"/>
      <c r="LO37" s="12"/>
      <c r="LP37" s="12"/>
      <c r="LQ37" s="12"/>
      <c r="LR37" s="12"/>
      <c r="LS37" s="12"/>
      <c r="LT37" s="12"/>
      <c r="LU37" s="12"/>
      <c r="LV37" s="12"/>
      <c r="LW37" s="12"/>
      <c r="LX37" s="12"/>
      <c r="LY37" s="12"/>
      <c r="LZ37" s="12"/>
      <c r="MA37" s="12"/>
      <c r="MB37" s="12"/>
      <c r="MC37" s="12"/>
      <c r="MD37" s="12"/>
      <c r="ME37" s="12"/>
      <c r="MF37" s="12"/>
      <c r="MG37" s="12"/>
      <c r="MH37" s="12"/>
      <c r="MI37" s="12"/>
      <c r="MJ37" s="12"/>
      <c r="MK37" s="12"/>
      <c r="ML37" s="12"/>
      <c r="MM37" s="12"/>
      <c r="MN37" s="12"/>
      <c r="MO37" s="12"/>
      <c r="MP37" s="12"/>
      <c r="MQ37" s="12"/>
      <c r="MR37" s="12"/>
      <c r="MS37" s="12"/>
      <c r="MT37" s="12"/>
      <c r="MU37" s="12"/>
      <c r="MV37" s="12"/>
      <c r="MW37" s="12"/>
      <c r="MX37" s="12"/>
      <c r="MY37" s="12"/>
      <c r="MZ37" s="12"/>
      <c r="NA37" s="12"/>
      <c r="NB37" s="12"/>
      <c r="NC37" s="12"/>
      <c r="ND37" s="12"/>
      <c r="NE37" s="12"/>
      <c r="NF37" s="12"/>
      <c r="NG37" s="12"/>
      <c r="NH37" s="12"/>
      <c r="NI37" s="12"/>
      <c r="NJ37" s="12"/>
      <c r="NK37" s="12"/>
      <c r="NL37" s="12"/>
      <c r="NM37" s="12"/>
      <c r="NN37" s="12"/>
      <c r="NO37" s="12"/>
      <c r="NP37" s="12"/>
      <c r="NQ37" s="12"/>
      <c r="NR37" s="12"/>
      <c r="NS37" s="12"/>
      <c r="NT37" s="12"/>
      <c r="NU37" s="12"/>
      <c r="NV37" s="12"/>
      <c r="NW37" s="12"/>
      <c r="NX37" s="12"/>
      <c r="NY37" s="12"/>
      <c r="NZ37" s="12"/>
      <c r="OA37" s="12"/>
      <c r="OB37" s="12"/>
      <c r="OC37" s="12"/>
      <c r="OD37" s="12"/>
      <c r="OE37" s="12"/>
      <c r="OF37" s="12"/>
      <c r="OG37" s="12"/>
      <c r="OH37" s="12"/>
      <c r="OI37" s="12"/>
      <c r="OJ37" s="12"/>
      <c r="OK37" s="12"/>
      <c r="OL37" s="12"/>
      <c r="OM37" s="12"/>
      <c r="ON37" s="12"/>
      <c r="OO37" s="12"/>
      <c r="OP37" s="12"/>
      <c r="OQ37" s="12"/>
      <c r="OR37" s="12"/>
      <c r="OS37" s="12"/>
      <c r="OT37" s="12"/>
      <c r="OU37" s="12"/>
      <c r="OV37" s="12"/>
      <c r="OW37" s="12"/>
      <c r="OX37" s="12"/>
      <c r="OY37" s="12"/>
      <c r="OZ37" s="12"/>
      <c r="PA37" s="12"/>
      <c r="PB37" s="12"/>
      <c r="PC37" s="12"/>
      <c r="PD37" s="12"/>
      <c r="PE37" s="12"/>
      <c r="PF37" s="12"/>
      <c r="PG37" s="12"/>
      <c r="PH37" s="12"/>
      <c r="PI37" s="12"/>
      <c r="PJ37" s="12"/>
      <c r="PK37" s="12"/>
      <c r="PL37" s="12"/>
      <c r="PM37" s="12"/>
      <c r="PN37" s="12"/>
      <c r="PO37" s="12"/>
      <c r="PP37" s="12"/>
      <c r="PQ37" s="12"/>
      <c r="PR37" s="12"/>
      <c r="PS37" s="12"/>
      <c r="PT37" s="12"/>
      <c r="PU37" s="12"/>
      <c r="PV37" s="12"/>
      <c r="PW37" s="12"/>
      <c r="PX37" s="12"/>
      <c r="PY37" s="12"/>
      <c r="PZ37" s="12"/>
      <c r="QA37" s="12"/>
      <c r="QB37" s="12"/>
      <c r="QC37" s="12"/>
      <c r="QD37" s="12"/>
      <c r="QE37" s="12"/>
      <c r="QF37" s="12"/>
      <c r="QG37" s="12"/>
      <c r="QH37" s="12"/>
      <c r="QI37" s="12"/>
      <c r="QJ37" s="12"/>
      <c r="QK37" s="12"/>
      <c r="QL37" s="12"/>
      <c r="QM37" s="12"/>
      <c r="QN37" s="12"/>
      <c r="QO37" s="12"/>
      <c r="QP37" s="12"/>
      <c r="QQ37" s="12"/>
      <c r="QR37" s="12"/>
      <c r="QS37" s="12"/>
      <c r="QT37" s="12"/>
      <c r="QU37" s="12"/>
      <c r="QV37" s="12"/>
      <c r="QW37" s="12"/>
      <c r="QX37" s="12"/>
      <c r="QY37" s="12"/>
      <c r="QZ37" s="12"/>
      <c r="RA37" s="12"/>
      <c r="RB37" s="12"/>
      <c r="RC37" s="12"/>
      <c r="RD37" s="12"/>
      <c r="RE37" s="12"/>
      <c r="RF37" s="12"/>
      <c r="RG37" s="12"/>
      <c r="RH37" s="12"/>
      <c r="RI37" s="12"/>
      <c r="RJ37" s="12"/>
      <c r="RK37" s="12"/>
      <c r="RL37" s="12"/>
      <c r="RM37" s="12"/>
      <c r="RN37" s="12"/>
      <c r="RO37" s="12"/>
      <c r="RP37" s="12"/>
      <c r="RQ37" s="12"/>
      <c r="RR37" s="12"/>
      <c r="RS37" s="12"/>
      <c r="RT37" s="12"/>
      <c r="RU37" s="12"/>
      <c r="RV37" s="12"/>
      <c r="RW37" s="12"/>
      <c r="RX37" s="12"/>
      <c r="RY37" s="12"/>
      <c r="RZ37" s="12"/>
      <c r="SA37" s="12"/>
      <c r="SB37" s="12"/>
      <c r="SC37" s="12"/>
      <c r="SD37" s="12"/>
      <c r="SE37" s="12"/>
      <c r="SF37" s="12"/>
      <c r="SG37" s="12"/>
      <c r="SH37" s="12"/>
      <c r="SI37" s="12"/>
      <c r="SJ37" s="12"/>
      <c r="SK37" s="12"/>
      <c r="SL37" s="12"/>
      <c r="SM37" s="12"/>
      <c r="SN37" s="12"/>
      <c r="SO37" s="12"/>
      <c r="SP37" s="12"/>
      <c r="SQ37" s="12"/>
      <c r="SR37" s="12"/>
      <c r="SS37" s="12"/>
      <c r="ST37" s="12"/>
      <c r="SU37" s="12"/>
      <c r="SV37" s="12"/>
      <c r="SW37" s="12"/>
      <c r="SX37" s="12"/>
      <c r="SY37" s="12"/>
      <c r="SZ37" s="12"/>
      <c r="TA37" s="12"/>
      <c r="TB37" s="12"/>
      <c r="TC37" s="12"/>
      <c r="TD37" s="12"/>
      <c r="TE37" s="12"/>
      <c r="TF37" s="12"/>
      <c r="TG37" s="12"/>
      <c r="TH37" s="12"/>
      <c r="TI37" s="12"/>
      <c r="TJ37" s="12"/>
      <c r="TK37" s="12"/>
      <c r="TL37" s="12"/>
      <c r="TM37" s="12"/>
      <c r="TN37" s="12"/>
      <c r="TO37" s="12"/>
      <c r="TP37" s="12"/>
      <c r="TQ37" s="12"/>
      <c r="TR37" s="12"/>
      <c r="TS37" s="12"/>
      <c r="TT37" s="12"/>
      <c r="TU37" s="12"/>
      <c r="TV37" s="12"/>
      <c r="TW37" s="12"/>
      <c r="TX37" s="12"/>
      <c r="TY37" s="12"/>
      <c r="TZ37" s="12"/>
      <c r="UA37" s="12"/>
      <c r="UB37" s="12"/>
      <c r="UC37" s="12"/>
      <c r="UD37" s="12"/>
      <c r="UE37" s="12"/>
      <c r="UF37" s="12"/>
      <c r="UG37" s="12"/>
      <c r="UH37" s="12"/>
      <c r="UI37" s="12"/>
      <c r="UJ37" s="12"/>
      <c r="UK37" s="12"/>
      <c r="UL37" s="12"/>
      <c r="UM37" s="12"/>
      <c r="UN37" s="12"/>
      <c r="UO37" s="12"/>
      <c r="UP37" s="12"/>
      <c r="UQ37" s="12"/>
      <c r="UR37" s="12"/>
      <c r="US37" s="12"/>
      <c r="UT37" s="12"/>
      <c r="UU37" s="12"/>
      <c r="UV37" s="12"/>
      <c r="UW37" s="12"/>
      <c r="UX37" s="12"/>
      <c r="UY37" s="12"/>
      <c r="UZ37" s="12"/>
      <c r="VA37" s="12"/>
      <c r="VB37" s="12"/>
      <c r="VC37" s="12"/>
      <c r="VD37" s="12"/>
      <c r="VE37" s="12"/>
      <c r="VF37" s="12"/>
      <c r="VG37" s="12"/>
      <c r="VH37" s="12"/>
      <c r="VI37" s="12"/>
      <c r="VJ37" s="12"/>
      <c r="VK37" s="12"/>
      <c r="VL37" s="12"/>
      <c r="VM37" s="12"/>
      <c r="VN37" s="12"/>
      <c r="VO37" s="12"/>
      <c r="VP37" s="12"/>
      <c r="VQ37" s="12"/>
      <c r="VR37" s="12"/>
      <c r="VS37" s="12"/>
      <c r="VT37" s="12"/>
      <c r="VU37" s="12"/>
      <c r="VV37" s="12"/>
      <c r="VW37" s="12"/>
      <c r="VX37" s="12"/>
      <c r="VY37" s="12"/>
      <c r="VZ37" s="12"/>
      <c r="WA37" s="12"/>
      <c r="WB37" s="12"/>
      <c r="WC37" s="12"/>
      <c r="WD37" s="12"/>
      <c r="WE37" s="12"/>
      <c r="WF37" s="12"/>
      <c r="WG37" s="12"/>
      <c r="WH37" s="12"/>
      <c r="WI37" s="12"/>
      <c r="WJ37" s="12"/>
      <c r="WK37" s="12"/>
      <c r="WL37" s="12"/>
      <c r="WM37" s="12"/>
      <c r="WN37" s="12"/>
      <c r="WO37" s="12"/>
      <c r="WP37" s="12"/>
      <c r="WQ37" s="12"/>
      <c r="WR37" s="12"/>
      <c r="WS37" s="12"/>
      <c r="WT37" s="12"/>
      <c r="WU37" s="12"/>
      <c r="WV37" s="12"/>
      <c r="WW37" s="12"/>
      <c r="WX37" s="12"/>
      <c r="WY37" s="12"/>
      <c r="WZ37" s="12"/>
      <c r="XA37" s="12"/>
      <c r="XB37" s="12"/>
      <c r="XC37" s="12"/>
      <c r="XD37" s="12"/>
      <c r="XE37" s="12"/>
      <c r="XF37" s="12"/>
      <c r="XG37" s="12"/>
      <c r="XH37" s="12"/>
      <c r="XI37" s="12"/>
      <c r="XJ37" s="12"/>
      <c r="XK37" s="12"/>
      <c r="XL37" s="12"/>
      <c r="XM37" s="12"/>
      <c r="XN37" s="12"/>
      <c r="XO37" s="12"/>
      <c r="XP37" s="12"/>
      <c r="XQ37" s="12"/>
      <c r="XR37" s="12"/>
      <c r="XS37" s="12"/>
      <c r="XT37" s="12"/>
      <c r="XU37" s="12"/>
      <c r="XV37" s="12"/>
      <c r="XW37" s="12"/>
      <c r="XX37" s="12"/>
      <c r="XY37" s="12"/>
      <c r="XZ37" s="12"/>
      <c r="YA37" s="12"/>
      <c r="YB37" s="12"/>
      <c r="YC37" s="12"/>
      <c r="YD37" s="12"/>
      <c r="YE37" s="12"/>
      <c r="YF37" s="12"/>
      <c r="YG37" s="12"/>
      <c r="YH37" s="12"/>
      <c r="YI37" s="12"/>
      <c r="YJ37" s="12"/>
      <c r="YK37" s="12"/>
      <c r="YL37" s="12"/>
      <c r="YM37" s="12"/>
      <c r="YN37" s="12"/>
      <c r="YO37" s="12"/>
      <c r="YP37" s="12"/>
      <c r="YQ37" s="12"/>
      <c r="YR37" s="12"/>
      <c r="YS37" s="12"/>
      <c r="YT37" s="12"/>
      <c r="YU37" s="12"/>
      <c r="YV37" s="12"/>
      <c r="YW37" s="12"/>
      <c r="YX37" s="12"/>
      <c r="YY37" s="12"/>
      <c r="YZ37" s="12"/>
      <c r="ZA37" s="12"/>
      <c r="ZB37" s="12"/>
      <c r="ZC37" s="12"/>
      <c r="ZD37" s="12"/>
      <c r="ZE37" s="12"/>
      <c r="ZF37" s="12"/>
      <c r="ZG37" s="12"/>
      <c r="ZH37" s="12"/>
      <c r="ZI37" s="12"/>
      <c r="ZJ37" s="12"/>
      <c r="ZK37" s="12"/>
      <c r="ZL37" s="12"/>
      <c r="ZM37" s="12"/>
      <c r="ZN37" s="12"/>
      <c r="ZO37" s="12"/>
      <c r="ZP37" s="12"/>
      <c r="ZQ37" s="12"/>
      <c r="ZR37" s="12"/>
      <c r="ZS37" s="12"/>
      <c r="ZT37" s="12"/>
      <c r="ZU37" s="12"/>
      <c r="ZV37" s="12"/>
      <c r="ZW37" s="12"/>
      <c r="ZX37" s="12"/>
      <c r="ZY37" s="12"/>
      <c r="ZZ37" s="12"/>
      <c r="AAA37" s="12"/>
      <c r="AAB37" s="12"/>
      <c r="AAC37" s="12"/>
      <c r="AAD37" s="12"/>
      <c r="AAE37" s="12"/>
      <c r="AAF37" s="12"/>
      <c r="AAG37" s="12"/>
      <c r="AAH37" s="12"/>
      <c r="AAI37" s="12"/>
      <c r="AAJ37" s="12"/>
      <c r="AAK37" s="12"/>
      <c r="AAL37" s="12"/>
      <c r="AAM37" s="12"/>
      <c r="AAN37" s="12"/>
      <c r="AAO37" s="12"/>
      <c r="AAP37" s="12"/>
      <c r="AAQ37" s="12"/>
      <c r="AAR37" s="12"/>
      <c r="AAS37" s="12"/>
      <c r="AAT37" s="12"/>
      <c r="AAU37" s="12"/>
      <c r="AAV37" s="12"/>
      <c r="AAW37" s="12"/>
      <c r="AAX37" s="12"/>
      <c r="AAY37" s="12"/>
      <c r="AAZ37" s="12"/>
      <c r="ABA37" s="12"/>
      <c r="ABB37" s="12"/>
      <c r="ABC37" s="12"/>
      <c r="ABD37" s="12"/>
      <c r="ABE37" s="12"/>
      <c r="ABF37" s="12"/>
      <c r="ABG37" s="12"/>
      <c r="ABH37" s="12"/>
      <c r="ABI37" s="12"/>
      <c r="ABJ37" s="12"/>
      <c r="ABK37" s="12"/>
      <c r="ABL37" s="12"/>
      <c r="ABM37" s="12"/>
      <c r="ABN37" s="12"/>
      <c r="ABO37" s="12"/>
      <c r="ABP37" s="12"/>
      <c r="ABQ37" s="12"/>
      <c r="ABR37" s="12"/>
      <c r="ABS37" s="12"/>
      <c r="ABT37" s="12"/>
      <c r="ABU37" s="12"/>
      <c r="ABV37" s="12"/>
      <c r="ABW37" s="12"/>
      <c r="ABX37" s="12"/>
      <c r="ABY37" s="12"/>
      <c r="ABZ37" s="12"/>
      <c r="ACA37" s="12"/>
      <c r="ACB37" s="12"/>
      <c r="ACC37" s="12"/>
      <c r="ACD37" s="12"/>
      <c r="ACE37" s="12"/>
      <c r="ACF37" s="12"/>
      <c r="ACG37" s="12"/>
      <c r="ACH37" s="12"/>
      <c r="ACI37" s="12"/>
      <c r="ACJ37" s="12"/>
      <c r="ACK37" s="12"/>
      <c r="ACL37" s="12"/>
      <c r="ACM37" s="12"/>
      <c r="ACN37" s="12"/>
      <c r="ACO37" s="12"/>
      <c r="ACP37" s="12"/>
      <c r="ACQ37" s="12"/>
      <c r="ACR37" s="12"/>
      <c r="ACS37" s="12"/>
      <c r="ACT37" s="12"/>
      <c r="ACU37" s="12"/>
      <c r="ACV37" s="12"/>
      <c r="ACW37" s="12"/>
      <c r="ACX37" s="12"/>
      <c r="ACY37" s="12"/>
      <c r="ACZ37" s="12"/>
      <c r="ADA37" s="12"/>
      <c r="ADB37" s="12"/>
      <c r="ADC37" s="12"/>
      <c r="ADD37" s="12"/>
      <c r="ADE37" s="12"/>
      <c r="ADF37" s="12"/>
      <c r="ADG37" s="12"/>
      <c r="ADH37" s="12"/>
      <c r="ADI37" s="12"/>
      <c r="ADJ37" s="12"/>
      <c r="ADK37" s="12"/>
      <c r="ADL37" s="12"/>
      <c r="ADM37" s="12"/>
      <c r="ADN37" s="12"/>
      <c r="ADO37" s="12"/>
      <c r="ADP37" s="12"/>
      <c r="ADQ37" s="12"/>
      <c r="ADR37" s="12"/>
      <c r="ADS37" s="12"/>
      <c r="ADT37" s="12"/>
      <c r="ADU37" s="12"/>
      <c r="ADV37" s="12"/>
      <c r="ADW37" s="12"/>
      <c r="ADX37" s="12"/>
      <c r="ADY37" s="12"/>
      <c r="ADZ37" s="12"/>
      <c r="AEA37" s="12"/>
      <c r="AEB37" s="12"/>
      <c r="AEC37" s="12"/>
      <c r="AED37" s="12"/>
      <c r="AEE37" s="12"/>
      <c r="AEF37" s="12"/>
      <c r="AEG37" s="12"/>
      <c r="AEH37" s="12"/>
      <c r="AEI37" s="12"/>
      <c r="AEJ37" s="12"/>
      <c r="AEK37" s="12"/>
      <c r="AEL37" s="12"/>
      <c r="AEM37" s="12"/>
      <c r="AEN37" s="12"/>
      <c r="AEO37" s="12"/>
      <c r="AEP37" s="12"/>
      <c r="AEQ37" s="12"/>
      <c r="AER37" s="12"/>
      <c r="AES37" s="12"/>
      <c r="AET37" s="12"/>
      <c r="AEU37" s="12"/>
      <c r="AEV37" s="12"/>
      <c r="AEW37" s="12"/>
      <c r="AEX37" s="12"/>
      <c r="AEY37" s="12"/>
      <c r="AEZ37" s="12"/>
      <c r="AFA37" s="12"/>
      <c r="AFB37" s="12"/>
      <c r="AFC37" s="12"/>
      <c r="AFD37" s="12"/>
      <c r="AFE37" s="12"/>
      <c r="AFF37" s="12"/>
      <c r="AFG37" s="12"/>
      <c r="AFH37" s="12"/>
      <c r="AFI37" s="12"/>
      <c r="AFJ37" s="12"/>
      <c r="AFK37" s="12"/>
      <c r="AFL37" s="12"/>
      <c r="AFM37" s="12"/>
      <c r="AFN37" s="12"/>
      <c r="AFO37" s="12"/>
      <c r="AFP37" s="12"/>
      <c r="AFQ37" s="12"/>
      <c r="AFR37" s="12"/>
      <c r="AFS37" s="12"/>
      <c r="AFT37" s="12"/>
      <c r="AFU37" s="12"/>
      <c r="AFV37" s="12"/>
      <c r="AFW37" s="12"/>
      <c r="AFX37" s="12"/>
      <c r="AFY37" s="12"/>
      <c r="AFZ37" s="12"/>
      <c r="AGA37" s="12"/>
      <c r="AGB37" s="12"/>
      <c r="AGC37" s="12"/>
      <c r="AGD37" s="12"/>
      <c r="AGE37" s="12"/>
      <c r="AGF37" s="12"/>
      <c r="AGG37" s="12"/>
      <c r="AGH37" s="12"/>
      <c r="AGI37" s="12"/>
      <c r="AGJ37" s="12"/>
      <c r="AGK37" s="12"/>
      <c r="AGL37" s="12"/>
      <c r="AGM37" s="12"/>
      <c r="AGN37" s="12"/>
      <c r="AGO37" s="12"/>
      <c r="AGP37" s="12"/>
      <c r="AGQ37" s="12"/>
      <c r="AGR37" s="12"/>
      <c r="AGS37" s="12"/>
      <c r="AGT37" s="12"/>
      <c r="AGU37" s="12"/>
      <c r="AGV37" s="12"/>
      <c r="AGW37" s="12"/>
      <c r="AGX37" s="12"/>
      <c r="AGY37" s="12"/>
      <c r="AGZ37" s="12"/>
      <c r="AHA37" s="12"/>
      <c r="AHB37" s="12"/>
      <c r="AHC37" s="12"/>
      <c r="AHD37" s="12"/>
      <c r="AHE37" s="12"/>
      <c r="AHF37" s="12"/>
      <c r="AHG37" s="12"/>
      <c r="AHH37" s="12"/>
      <c r="AHI37" s="12"/>
      <c r="AHJ37" s="12"/>
      <c r="AHK37" s="12"/>
      <c r="AHL37" s="12"/>
      <c r="AHM37" s="12"/>
      <c r="AHN37" s="12"/>
      <c r="AHO37" s="12"/>
      <c r="AHP37" s="12"/>
      <c r="AHQ37" s="12"/>
      <c r="AHR37" s="12"/>
      <c r="AHS37" s="12"/>
      <c r="AHT37" s="12"/>
      <c r="AHU37" s="12"/>
      <c r="AHV37" s="12"/>
      <c r="AHW37" s="12"/>
      <c r="AHX37" s="12"/>
      <c r="AHY37" s="12"/>
      <c r="AHZ37" s="12"/>
      <c r="AIA37" s="12"/>
      <c r="AIB37" s="12"/>
      <c r="AIC37" s="12"/>
      <c r="AID37" s="12"/>
      <c r="AIE37" s="12"/>
      <c r="AIF37" s="12"/>
      <c r="AIG37" s="12"/>
      <c r="AIH37" s="12"/>
      <c r="AII37" s="12"/>
      <c r="AIJ37" s="12"/>
      <c r="AIK37" s="12"/>
      <c r="AIL37" s="12"/>
      <c r="AIM37" s="12"/>
      <c r="AIN37" s="12"/>
      <c r="AIO37" s="12"/>
      <c r="AIP37" s="12"/>
      <c r="AIQ37" s="12"/>
      <c r="AIR37" s="12"/>
      <c r="AIS37" s="12"/>
      <c r="AIT37" s="12"/>
      <c r="AIU37" s="12"/>
      <c r="AIV37" s="12"/>
      <c r="AIW37" s="12"/>
      <c r="AIX37" s="12"/>
      <c r="AIY37" s="12"/>
      <c r="AIZ37" s="12"/>
      <c r="AJA37" s="12"/>
    </row>
    <row r="38" spans="1:937" s="11" customFormat="1">
      <c r="A38" s="9" t="s">
        <v>21</v>
      </c>
      <c r="B38" s="13" t="s">
        <v>25</v>
      </c>
      <c r="C38" s="51">
        <v>21</v>
      </c>
      <c r="D38" s="20">
        <v>7985.3</v>
      </c>
      <c r="E38" s="81" t="s">
        <v>78</v>
      </c>
      <c r="F38" s="79">
        <v>0</v>
      </c>
      <c r="G38" s="116">
        <v>15</v>
      </c>
      <c r="H38" s="116">
        <v>5</v>
      </c>
      <c r="I38" s="117">
        <v>20</v>
      </c>
      <c r="J38" s="94">
        <v>1265</v>
      </c>
      <c r="K38" s="94">
        <v>7328</v>
      </c>
      <c r="L38" s="77">
        <v>8593.2099999999991</v>
      </c>
      <c r="M38" s="12"/>
      <c r="N38"/>
      <c r="O38"/>
      <c r="P38"/>
      <c r="Q38"/>
      <c r="R38"/>
      <c r="S38"/>
      <c r="T38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  <c r="IW38" s="12"/>
      <c r="IX38" s="12"/>
      <c r="IY38" s="12"/>
      <c r="IZ38" s="12"/>
      <c r="JA38" s="12"/>
      <c r="JB38" s="12"/>
      <c r="JC38" s="12"/>
      <c r="JD38" s="12"/>
      <c r="JE38" s="12"/>
      <c r="JF38" s="12"/>
      <c r="JG38" s="12"/>
      <c r="JH38" s="12"/>
      <c r="JI38" s="12"/>
      <c r="JJ38" s="12"/>
      <c r="JK38" s="12"/>
      <c r="JL38" s="12"/>
      <c r="JM38" s="12"/>
      <c r="JN38" s="12"/>
      <c r="JO38" s="12"/>
      <c r="JP38" s="12"/>
      <c r="JQ38" s="1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2"/>
      <c r="NI38" s="12"/>
      <c r="NJ38" s="12"/>
      <c r="NK38" s="12"/>
      <c r="NL38" s="12"/>
      <c r="NM38" s="12"/>
      <c r="NN38" s="12"/>
      <c r="NO38" s="12"/>
      <c r="NP38" s="12"/>
      <c r="NQ38" s="12"/>
      <c r="NR38" s="12"/>
      <c r="NS38" s="12"/>
      <c r="NT38" s="12"/>
      <c r="NU38" s="12"/>
      <c r="NV38" s="12"/>
      <c r="NW38" s="12"/>
      <c r="NX38" s="12"/>
      <c r="NY38" s="12"/>
      <c r="NZ38" s="12"/>
      <c r="OA38" s="12"/>
      <c r="OB38" s="12"/>
      <c r="OC38" s="12"/>
      <c r="OD38" s="12"/>
      <c r="OE38" s="12"/>
      <c r="OF38" s="12"/>
      <c r="OG38" s="12"/>
      <c r="OH38" s="12"/>
      <c r="OI38" s="12"/>
      <c r="OJ38" s="12"/>
      <c r="OK38" s="12"/>
      <c r="OL38" s="12"/>
      <c r="OM38" s="12"/>
      <c r="ON38" s="12"/>
      <c r="OO38" s="12"/>
      <c r="OP38" s="12"/>
      <c r="OQ38" s="12"/>
      <c r="OR38" s="12"/>
      <c r="OS38" s="12"/>
      <c r="OT38" s="12"/>
      <c r="OU38" s="12"/>
      <c r="OV38" s="12"/>
      <c r="OW38" s="12"/>
      <c r="OX38" s="12"/>
      <c r="OY38" s="12"/>
      <c r="OZ38" s="12"/>
      <c r="PA38" s="12"/>
      <c r="PB38" s="12"/>
      <c r="PC38" s="12"/>
      <c r="PD38" s="12"/>
      <c r="PE38" s="12"/>
      <c r="PF38" s="12"/>
      <c r="PG38" s="12"/>
      <c r="PH38" s="12"/>
      <c r="PI38" s="12"/>
      <c r="PJ38" s="12"/>
      <c r="PK38" s="12"/>
      <c r="PL38" s="12"/>
      <c r="PM38" s="12"/>
      <c r="PN38" s="12"/>
      <c r="PO38" s="12"/>
      <c r="PP38" s="12"/>
      <c r="PQ38" s="12"/>
      <c r="PR38" s="12"/>
      <c r="PS38" s="12"/>
      <c r="PT38" s="12"/>
      <c r="PU38" s="12"/>
      <c r="PV38" s="12"/>
      <c r="PW38" s="12"/>
      <c r="PX38" s="12"/>
      <c r="PY38" s="12"/>
      <c r="PZ38" s="12"/>
      <c r="QA38" s="12"/>
      <c r="QB38" s="12"/>
      <c r="QC38" s="12"/>
      <c r="QD38" s="12"/>
      <c r="QE38" s="12"/>
      <c r="QF38" s="12"/>
      <c r="QG38" s="12"/>
      <c r="QH38" s="12"/>
      <c r="QI38" s="12"/>
      <c r="QJ38" s="12"/>
      <c r="QK38" s="12"/>
      <c r="QL38" s="12"/>
      <c r="QM38" s="12"/>
      <c r="QN38" s="12"/>
      <c r="QO38" s="12"/>
      <c r="QP38" s="12"/>
      <c r="QQ38" s="12"/>
      <c r="QR38" s="12"/>
      <c r="QS38" s="12"/>
      <c r="QT38" s="12"/>
      <c r="QU38" s="12"/>
      <c r="QV38" s="12"/>
      <c r="QW38" s="12"/>
      <c r="QX38" s="12"/>
      <c r="QY38" s="12"/>
      <c r="QZ38" s="12"/>
      <c r="RA38" s="12"/>
      <c r="RB38" s="12"/>
      <c r="RC38" s="12"/>
      <c r="RD38" s="12"/>
      <c r="RE38" s="12"/>
      <c r="RF38" s="12"/>
      <c r="RG38" s="12"/>
      <c r="RH38" s="12"/>
      <c r="RI38" s="12"/>
      <c r="RJ38" s="12"/>
      <c r="RK38" s="12"/>
      <c r="RL38" s="12"/>
      <c r="RM38" s="12"/>
      <c r="RN38" s="12"/>
      <c r="RO38" s="12"/>
      <c r="RP38" s="12"/>
      <c r="RQ38" s="12"/>
      <c r="RR38" s="12"/>
      <c r="RS38" s="12"/>
      <c r="RT38" s="12"/>
      <c r="RU38" s="12"/>
      <c r="RV38" s="12"/>
      <c r="RW38" s="12"/>
      <c r="RX38" s="12"/>
      <c r="RY38" s="12"/>
      <c r="RZ38" s="12"/>
      <c r="SA38" s="12"/>
      <c r="SB38" s="12"/>
      <c r="SC38" s="12"/>
      <c r="SD38" s="12"/>
      <c r="SE38" s="12"/>
      <c r="SF38" s="12"/>
      <c r="SG38" s="12"/>
      <c r="SH38" s="12"/>
      <c r="SI38" s="12"/>
      <c r="SJ38" s="12"/>
      <c r="SK38" s="12"/>
      <c r="SL38" s="12"/>
      <c r="SM38" s="12"/>
      <c r="SN38" s="12"/>
      <c r="SO38" s="12"/>
      <c r="SP38" s="12"/>
      <c r="SQ38" s="12"/>
      <c r="SR38" s="12"/>
      <c r="SS38" s="12"/>
      <c r="ST38" s="12"/>
      <c r="SU38" s="12"/>
      <c r="SV38" s="12"/>
      <c r="SW38" s="12"/>
      <c r="SX38" s="12"/>
      <c r="SY38" s="12"/>
      <c r="SZ38" s="12"/>
      <c r="TA38" s="12"/>
      <c r="TB38" s="12"/>
      <c r="TC38" s="12"/>
      <c r="TD38" s="12"/>
      <c r="TE38" s="12"/>
      <c r="TF38" s="12"/>
      <c r="TG38" s="12"/>
      <c r="TH38" s="12"/>
      <c r="TI38" s="12"/>
      <c r="TJ38" s="12"/>
      <c r="TK38" s="12"/>
      <c r="TL38" s="12"/>
      <c r="TM38" s="12"/>
      <c r="TN38" s="12"/>
      <c r="TO38" s="12"/>
      <c r="TP38" s="12"/>
      <c r="TQ38" s="12"/>
      <c r="TR38" s="12"/>
      <c r="TS38" s="12"/>
      <c r="TT38" s="12"/>
      <c r="TU38" s="12"/>
      <c r="TV38" s="12"/>
      <c r="TW38" s="12"/>
      <c r="TX38" s="12"/>
      <c r="TY38" s="12"/>
      <c r="TZ38" s="12"/>
      <c r="UA38" s="12"/>
      <c r="UB38" s="12"/>
      <c r="UC38" s="12"/>
      <c r="UD38" s="12"/>
      <c r="UE38" s="12"/>
      <c r="UF38" s="12"/>
      <c r="UG38" s="12"/>
      <c r="UH38" s="12"/>
      <c r="UI38" s="12"/>
      <c r="UJ38" s="12"/>
      <c r="UK38" s="12"/>
      <c r="UL38" s="12"/>
      <c r="UM38" s="12"/>
      <c r="UN38" s="12"/>
      <c r="UO38" s="12"/>
      <c r="UP38" s="12"/>
      <c r="UQ38" s="12"/>
      <c r="UR38" s="12"/>
      <c r="US38" s="12"/>
      <c r="UT38" s="12"/>
      <c r="UU38" s="12"/>
      <c r="UV38" s="12"/>
      <c r="UW38" s="12"/>
      <c r="UX38" s="12"/>
      <c r="UY38" s="12"/>
      <c r="UZ38" s="12"/>
      <c r="VA38" s="12"/>
      <c r="VB38" s="12"/>
      <c r="VC38" s="12"/>
      <c r="VD38" s="12"/>
      <c r="VE38" s="12"/>
      <c r="VF38" s="12"/>
      <c r="VG38" s="12"/>
      <c r="VH38" s="12"/>
      <c r="VI38" s="12"/>
      <c r="VJ38" s="12"/>
      <c r="VK38" s="12"/>
      <c r="VL38" s="12"/>
      <c r="VM38" s="12"/>
      <c r="VN38" s="12"/>
      <c r="VO38" s="12"/>
      <c r="VP38" s="12"/>
      <c r="VQ38" s="12"/>
      <c r="VR38" s="12"/>
      <c r="VS38" s="12"/>
      <c r="VT38" s="12"/>
      <c r="VU38" s="12"/>
      <c r="VV38" s="12"/>
      <c r="VW38" s="12"/>
      <c r="VX38" s="12"/>
      <c r="VY38" s="12"/>
      <c r="VZ38" s="12"/>
      <c r="WA38" s="12"/>
      <c r="WB38" s="12"/>
      <c r="WC38" s="12"/>
      <c r="WD38" s="12"/>
      <c r="WE38" s="12"/>
      <c r="WF38" s="12"/>
      <c r="WG38" s="12"/>
      <c r="WH38" s="12"/>
      <c r="WI38" s="12"/>
      <c r="WJ38" s="12"/>
      <c r="WK38" s="12"/>
      <c r="WL38" s="12"/>
      <c r="WM38" s="12"/>
      <c r="WN38" s="12"/>
      <c r="WO38" s="12"/>
      <c r="WP38" s="12"/>
      <c r="WQ38" s="12"/>
      <c r="WR38" s="12"/>
      <c r="WS38" s="12"/>
      <c r="WT38" s="12"/>
      <c r="WU38" s="12"/>
      <c r="WV38" s="12"/>
      <c r="WW38" s="12"/>
      <c r="WX38" s="12"/>
      <c r="WY38" s="12"/>
      <c r="WZ38" s="12"/>
      <c r="XA38" s="12"/>
      <c r="XB38" s="12"/>
      <c r="XC38" s="12"/>
      <c r="XD38" s="12"/>
      <c r="XE38" s="12"/>
      <c r="XF38" s="12"/>
      <c r="XG38" s="12"/>
      <c r="XH38" s="12"/>
      <c r="XI38" s="12"/>
      <c r="XJ38" s="12"/>
      <c r="XK38" s="12"/>
      <c r="XL38" s="12"/>
      <c r="XM38" s="12"/>
      <c r="XN38" s="12"/>
      <c r="XO38" s="12"/>
      <c r="XP38" s="12"/>
      <c r="XQ38" s="12"/>
      <c r="XR38" s="12"/>
      <c r="XS38" s="12"/>
      <c r="XT38" s="12"/>
      <c r="XU38" s="12"/>
      <c r="XV38" s="12"/>
      <c r="XW38" s="12"/>
      <c r="XX38" s="12"/>
      <c r="XY38" s="12"/>
      <c r="XZ38" s="12"/>
      <c r="YA38" s="12"/>
      <c r="YB38" s="12"/>
      <c r="YC38" s="12"/>
      <c r="YD38" s="12"/>
      <c r="YE38" s="12"/>
      <c r="YF38" s="12"/>
      <c r="YG38" s="12"/>
      <c r="YH38" s="12"/>
      <c r="YI38" s="12"/>
      <c r="YJ38" s="12"/>
      <c r="YK38" s="12"/>
      <c r="YL38" s="12"/>
      <c r="YM38" s="12"/>
      <c r="YN38" s="12"/>
      <c r="YO38" s="12"/>
      <c r="YP38" s="12"/>
      <c r="YQ38" s="12"/>
      <c r="YR38" s="12"/>
      <c r="YS38" s="12"/>
      <c r="YT38" s="12"/>
      <c r="YU38" s="12"/>
      <c r="YV38" s="12"/>
      <c r="YW38" s="12"/>
      <c r="YX38" s="12"/>
      <c r="YY38" s="12"/>
      <c r="YZ38" s="12"/>
      <c r="ZA38" s="12"/>
      <c r="ZB38" s="12"/>
      <c r="ZC38" s="12"/>
      <c r="ZD38" s="12"/>
      <c r="ZE38" s="12"/>
      <c r="ZF38" s="12"/>
      <c r="ZG38" s="12"/>
      <c r="ZH38" s="12"/>
      <c r="ZI38" s="12"/>
      <c r="ZJ38" s="12"/>
      <c r="ZK38" s="12"/>
      <c r="ZL38" s="12"/>
      <c r="ZM38" s="12"/>
      <c r="ZN38" s="12"/>
      <c r="ZO38" s="12"/>
      <c r="ZP38" s="12"/>
      <c r="ZQ38" s="12"/>
      <c r="ZR38" s="12"/>
      <c r="ZS38" s="12"/>
      <c r="ZT38" s="12"/>
      <c r="ZU38" s="12"/>
      <c r="ZV38" s="12"/>
      <c r="ZW38" s="12"/>
      <c r="ZX38" s="12"/>
      <c r="ZY38" s="12"/>
      <c r="ZZ38" s="12"/>
      <c r="AAA38" s="12"/>
      <c r="AAB38" s="12"/>
      <c r="AAC38" s="12"/>
      <c r="AAD38" s="12"/>
      <c r="AAE38" s="12"/>
      <c r="AAF38" s="12"/>
      <c r="AAG38" s="12"/>
      <c r="AAH38" s="12"/>
      <c r="AAI38" s="12"/>
      <c r="AAJ38" s="12"/>
      <c r="AAK38" s="12"/>
      <c r="AAL38" s="12"/>
      <c r="AAM38" s="12"/>
      <c r="AAN38" s="12"/>
      <c r="AAO38" s="12"/>
      <c r="AAP38" s="12"/>
      <c r="AAQ38" s="12"/>
      <c r="AAR38" s="12"/>
      <c r="AAS38" s="12"/>
      <c r="AAT38" s="12"/>
      <c r="AAU38" s="12"/>
      <c r="AAV38" s="12"/>
      <c r="AAW38" s="12"/>
      <c r="AAX38" s="12"/>
      <c r="AAY38" s="12"/>
      <c r="AAZ38" s="12"/>
      <c r="ABA38" s="12"/>
      <c r="ABB38" s="12"/>
      <c r="ABC38" s="12"/>
      <c r="ABD38" s="12"/>
      <c r="ABE38" s="12"/>
      <c r="ABF38" s="12"/>
      <c r="ABG38" s="12"/>
      <c r="ABH38" s="12"/>
      <c r="ABI38" s="12"/>
      <c r="ABJ38" s="12"/>
      <c r="ABK38" s="12"/>
      <c r="ABL38" s="12"/>
      <c r="ABM38" s="12"/>
      <c r="ABN38" s="12"/>
      <c r="ABO38" s="12"/>
      <c r="ABP38" s="12"/>
      <c r="ABQ38" s="12"/>
      <c r="ABR38" s="12"/>
      <c r="ABS38" s="12"/>
      <c r="ABT38" s="12"/>
      <c r="ABU38" s="12"/>
      <c r="ABV38" s="12"/>
      <c r="ABW38" s="12"/>
      <c r="ABX38" s="12"/>
      <c r="ABY38" s="12"/>
      <c r="ABZ38" s="12"/>
      <c r="ACA38" s="12"/>
      <c r="ACB38" s="12"/>
      <c r="ACC38" s="12"/>
      <c r="ACD38" s="12"/>
      <c r="ACE38" s="12"/>
      <c r="ACF38" s="12"/>
      <c r="ACG38" s="12"/>
      <c r="ACH38" s="12"/>
      <c r="ACI38" s="12"/>
      <c r="ACJ38" s="12"/>
      <c r="ACK38" s="12"/>
      <c r="ACL38" s="12"/>
      <c r="ACM38" s="12"/>
      <c r="ACN38" s="12"/>
      <c r="ACO38" s="12"/>
      <c r="ACP38" s="12"/>
      <c r="ACQ38" s="12"/>
      <c r="ACR38" s="12"/>
      <c r="ACS38" s="12"/>
      <c r="ACT38" s="12"/>
      <c r="ACU38" s="12"/>
      <c r="ACV38" s="12"/>
      <c r="ACW38" s="12"/>
      <c r="ACX38" s="12"/>
      <c r="ACY38" s="12"/>
      <c r="ACZ38" s="12"/>
      <c r="ADA38" s="12"/>
      <c r="ADB38" s="12"/>
      <c r="ADC38" s="12"/>
      <c r="ADD38" s="12"/>
      <c r="ADE38" s="12"/>
      <c r="ADF38" s="12"/>
      <c r="ADG38" s="12"/>
      <c r="ADH38" s="12"/>
      <c r="ADI38" s="12"/>
      <c r="ADJ38" s="12"/>
      <c r="ADK38" s="12"/>
      <c r="ADL38" s="12"/>
      <c r="ADM38" s="12"/>
      <c r="ADN38" s="12"/>
      <c r="ADO38" s="12"/>
      <c r="ADP38" s="12"/>
      <c r="ADQ38" s="12"/>
      <c r="ADR38" s="12"/>
      <c r="ADS38" s="12"/>
      <c r="ADT38" s="12"/>
      <c r="ADU38" s="12"/>
      <c r="ADV38" s="12"/>
      <c r="ADW38" s="12"/>
      <c r="ADX38" s="12"/>
      <c r="ADY38" s="12"/>
      <c r="ADZ38" s="12"/>
      <c r="AEA38" s="12"/>
      <c r="AEB38" s="12"/>
      <c r="AEC38" s="12"/>
      <c r="AED38" s="12"/>
      <c r="AEE38" s="12"/>
      <c r="AEF38" s="12"/>
      <c r="AEG38" s="12"/>
      <c r="AEH38" s="12"/>
      <c r="AEI38" s="12"/>
      <c r="AEJ38" s="12"/>
      <c r="AEK38" s="12"/>
      <c r="AEL38" s="12"/>
      <c r="AEM38" s="12"/>
      <c r="AEN38" s="12"/>
      <c r="AEO38" s="12"/>
      <c r="AEP38" s="12"/>
      <c r="AEQ38" s="12"/>
      <c r="AER38" s="12"/>
      <c r="AES38" s="12"/>
      <c r="AET38" s="12"/>
      <c r="AEU38" s="12"/>
      <c r="AEV38" s="12"/>
      <c r="AEW38" s="12"/>
      <c r="AEX38" s="12"/>
      <c r="AEY38" s="12"/>
      <c r="AEZ38" s="12"/>
      <c r="AFA38" s="12"/>
      <c r="AFB38" s="12"/>
      <c r="AFC38" s="12"/>
      <c r="AFD38" s="12"/>
      <c r="AFE38" s="12"/>
      <c r="AFF38" s="12"/>
      <c r="AFG38" s="12"/>
      <c r="AFH38" s="12"/>
      <c r="AFI38" s="12"/>
      <c r="AFJ38" s="12"/>
      <c r="AFK38" s="12"/>
      <c r="AFL38" s="12"/>
      <c r="AFM38" s="12"/>
      <c r="AFN38" s="12"/>
      <c r="AFO38" s="12"/>
      <c r="AFP38" s="12"/>
      <c r="AFQ38" s="12"/>
      <c r="AFR38" s="12"/>
      <c r="AFS38" s="12"/>
      <c r="AFT38" s="12"/>
      <c r="AFU38" s="12"/>
      <c r="AFV38" s="12"/>
      <c r="AFW38" s="12"/>
      <c r="AFX38" s="12"/>
      <c r="AFY38" s="12"/>
      <c r="AFZ38" s="12"/>
      <c r="AGA38" s="12"/>
      <c r="AGB38" s="12"/>
      <c r="AGC38" s="12"/>
      <c r="AGD38" s="12"/>
      <c r="AGE38" s="12"/>
      <c r="AGF38" s="12"/>
      <c r="AGG38" s="12"/>
      <c r="AGH38" s="12"/>
      <c r="AGI38" s="12"/>
      <c r="AGJ38" s="12"/>
      <c r="AGK38" s="12"/>
      <c r="AGL38" s="12"/>
      <c r="AGM38" s="12"/>
      <c r="AGN38" s="12"/>
      <c r="AGO38" s="12"/>
      <c r="AGP38" s="12"/>
      <c r="AGQ38" s="12"/>
      <c r="AGR38" s="12"/>
      <c r="AGS38" s="12"/>
      <c r="AGT38" s="12"/>
      <c r="AGU38" s="12"/>
      <c r="AGV38" s="12"/>
      <c r="AGW38" s="12"/>
      <c r="AGX38" s="12"/>
      <c r="AGY38" s="12"/>
      <c r="AGZ38" s="12"/>
      <c r="AHA38" s="12"/>
      <c r="AHB38" s="12"/>
      <c r="AHC38" s="12"/>
      <c r="AHD38" s="12"/>
      <c r="AHE38" s="12"/>
      <c r="AHF38" s="12"/>
      <c r="AHG38" s="12"/>
      <c r="AHH38" s="12"/>
      <c r="AHI38" s="12"/>
      <c r="AHJ38" s="12"/>
      <c r="AHK38" s="12"/>
      <c r="AHL38" s="12"/>
      <c r="AHM38" s="12"/>
      <c r="AHN38" s="12"/>
      <c r="AHO38" s="12"/>
      <c r="AHP38" s="12"/>
      <c r="AHQ38" s="12"/>
      <c r="AHR38" s="12"/>
      <c r="AHS38" s="12"/>
      <c r="AHT38" s="12"/>
      <c r="AHU38" s="12"/>
      <c r="AHV38" s="12"/>
      <c r="AHW38" s="12"/>
      <c r="AHX38" s="12"/>
      <c r="AHY38" s="12"/>
      <c r="AHZ38" s="12"/>
      <c r="AIA38" s="12"/>
      <c r="AIB38" s="12"/>
      <c r="AIC38" s="12"/>
      <c r="AID38" s="12"/>
      <c r="AIE38" s="12"/>
      <c r="AIF38" s="12"/>
      <c r="AIG38" s="12"/>
      <c r="AIH38" s="12"/>
      <c r="AII38" s="12"/>
      <c r="AIJ38" s="12"/>
      <c r="AIK38" s="12"/>
      <c r="AIL38" s="12"/>
      <c r="AIM38" s="12"/>
      <c r="AIN38" s="12"/>
      <c r="AIO38" s="12"/>
      <c r="AIP38" s="12"/>
      <c r="AIQ38" s="12"/>
      <c r="AIR38" s="12"/>
      <c r="AIS38" s="12"/>
      <c r="AIT38" s="12"/>
      <c r="AIU38" s="12"/>
      <c r="AIV38" s="12"/>
      <c r="AIW38" s="12"/>
      <c r="AIX38" s="12"/>
      <c r="AIY38" s="12"/>
      <c r="AIZ38" s="12"/>
      <c r="AJA38" s="12"/>
    </row>
    <row r="39" spans="1:937" s="11" customFormat="1" ht="24">
      <c r="A39" s="9" t="s">
        <v>21</v>
      </c>
      <c r="B39" s="5" t="s">
        <v>26</v>
      </c>
      <c r="C39" s="52" t="s">
        <v>52</v>
      </c>
      <c r="D39" s="20">
        <v>2138.86</v>
      </c>
      <c r="E39" s="79">
        <v>0</v>
      </c>
      <c r="F39" s="79">
        <v>0</v>
      </c>
      <c r="G39" s="116">
        <v>0</v>
      </c>
      <c r="H39" s="116">
        <v>2</v>
      </c>
      <c r="I39" s="117">
        <v>2</v>
      </c>
      <c r="J39" s="94">
        <v>0</v>
      </c>
      <c r="K39" s="94">
        <v>2408</v>
      </c>
      <c r="L39" s="77">
        <v>2408.4499999999998</v>
      </c>
      <c r="M39" s="12"/>
      <c r="N39"/>
      <c r="O39"/>
      <c r="P39"/>
      <c r="Q39"/>
      <c r="R39"/>
      <c r="S39"/>
      <c r="T39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  <c r="IW39" s="12"/>
      <c r="IX39" s="12"/>
      <c r="IY39" s="12"/>
      <c r="IZ39" s="12"/>
      <c r="JA39" s="12"/>
      <c r="JB39" s="12"/>
      <c r="JC39" s="12"/>
      <c r="JD39" s="12"/>
      <c r="JE39" s="12"/>
      <c r="JF39" s="12"/>
      <c r="JG39" s="12"/>
      <c r="JH39" s="12"/>
      <c r="JI39" s="12"/>
      <c r="JJ39" s="12"/>
      <c r="JK39" s="12"/>
      <c r="JL39" s="12"/>
      <c r="JM39" s="12"/>
      <c r="JN39" s="12"/>
      <c r="JO39" s="12"/>
      <c r="JP39" s="12"/>
      <c r="JQ39" s="1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2"/>
      <c r="NI39" s="12"/>
      <c r="NJ39" s="12"/>
      <c r="NK39" s="12"/>
      <c r="NL39" s="12"/>
      <c r="NM39" s="12"/>
      <c r="NN39" s="12"/>
      <c r="NO39" s="12"/>
      <c r="NP39" s="12"/>
      <c r="NQ39" s="12"/>
      <c r="NR39" s="12"/>
      <c r="NS39" s="12"/>
      <c r="NT39" s="12"/>
      <c r="NU39" s="12"/>
      <c r="NV39" s="12"/>
      <c r="NW39" s="12"/>
      <c r="NX39" s="12"/>
      <c r="NY39" s="12"/>
      <c r="NZ39" s="12"/>
      <c r="OA39" s="12"/>
      <c r="OB39" s="12"/>
      <c r="OC39" s="12"/>
      <c r="OD39" s="12"/>
      <c r="OE39" s="12"/>
      <c r="OF39" s="12"/>
      <c r="OG39" s="12"/>
      <c r="OH39" s="12"/>
      <c r="OI39" s="12"/>
      <c r="OJ39" s="12"/>
      <c r="OK39" s="12"/>
      <c r="OL39" s="12"/>
      <c r="OM39" s="12"/>
      <c r="ON39" s="12"/>
      <c r="OO39" s="12"/>
      <c r="OP39" s="12"/>
      <c r="OQ39" s="12"/>
      <c r="OR39" s="12"/>
      <c r="OS39" s="12"/>
      <c r="OT39" s="12"/>
      <c r="OU39" s="12"/>
      <c r="OV39" s="12"/>
      <c r="OW39" s="12"/>
      <c r="OX39" s="12"/>
      <c r="OY39" s="12"/>
      <c r="OZ39" s="12"/>
      <c r="PA39" s="12"/>
      <c r="PB39" s="12"/>
      <c r="PC39" s="12"/>
      <c r="PD39" s="12"/>
      <c r="PE39" s="12"/>
      <c r="PF39" s="12"/>
      <c r="PG39" s="12"/>
      <c r="PH39" s="12"/>
      <c r="PI39" s="12"/>
      <c r="PJ39" s="12"/>
      <c r="PK39" s="12"/>
      <c r="PL39" s="12"/>
      <c r="PM39" s="12"/>
      <c r="PN39" s="12"/>
      <c r="PO39" s="12"/>
      <c r="PP39" s="12"/>
      <c r="PQ39" s="12"/>
      <c r="PR39" s="12"/>
      <c r="PS39" s="12"/>
      <c r="PT39" s="12"/>
      <c r="PU39" s="12"/>
      <c r="PV39" s="12"/>
      <c r="PW39" s="12"/>
      <c r="PX39" s="12"/>
      <c r="PY39" s="12"/>
      <c r="PZ39" s="12"/>
      <c r="QA39" s="12"/>
      <c r="QB39" s="12"/>
      <c r="QC39" s="12"/>
      <c r="QD39" s="12"/>
      <c r="QE39" s="12"/>
      <c r="QF39" s="12"/>
      <c r="QG39" s="12"/>
      <c r="QH39" s="12"/>
      <c r="QI39" s="12"/>
      <c r="QJ39" s="12"/>
      <c r="QK39" s="12"/>
      <c r="QL39" s="12"/>
      <c r="QM39" s="12"/>
      <c r="QN39" s="12"/>
      <c r="QO39" s="12"/>
      <c r="QP39" s="12"/>
      <c r="QQ39" s="12"/>
      <c r="QR39" s="12"/>
      <c r="QS39" s="12"/>
      <c r="QT39" s="12"/>
      <c r="QU39" s="12"/>
      <c r="QV39" s="12"/>
      <c r="QW39" s="12"/>
      <c r="QX39" s="12"/>
      <c r="QY39" s="12"/>
      <c r="QZ39" s="12"/>
      <c r="RA39" s="12"/>
      <c r="RB39" s="12"/>
      <c r="RC39" s="12"/>
      <c r="RD39" s="12"/>
      <c r="RE39" s="12"/>
      <c r="RF39" s="12"/>
      <c r="RG39" s="12"/>
      <c r="RH39" s="12"/>
      <c r="RI39" s="12"/>
      <c r="RJ39" s="12"/>
      <c r="RK39" s="12"/>
      <c r="RL39" s="12"/>
      <c r="RM39" s="12"/>
      <c r="RN39" s="12"/>
      <c r="RO39" s="12"/>
      <c r="RP39" s="12"/>
      <c r="RQ39" s="12"/>
      <c r="RR39" s="12"/>
      <c r="RS39" s="12"/>
      <c r="RT39" s="12"/>
      <c r="RU39" s="12"/>
      <c r="RV39" s="12"/>
      <c r="RW39" s="12"/>
      <c r="RX39" s="12"/>
      <c r="RY39" s="12"/>
      <c r="RZ39" s="12"/>
      <c r="SA39" s="12"/>
      <c r="SB39" s="12"/>
      <c r="SC39" s="12"/>
      <c r="SD39" s="12"/>
      <c r="SE39" s="12"/>
      <c r="SF39" s="12"/>
      <c r="SG39" s="12"/>
      <c r="SH39" s="12"/>
      <c r="SI39" s="12"/>
      <c r="SJ39" s="12"/>
      <c r="SK39" s="12"/>
      <c r="SL39" s="12"/>
      <c r="SM39" s="12"/>
      <c r="SN39" s="12"/>
      <c r="SO39" s="12"/>
      <c r="SP39" s="12"/>
      <c r="SQ39" s="12"/>
      <c r="SR39" s="12"/>
      <c r="SS39" s="12"/>
      <c r="ST39" s="12"/>
      <c r="SU39" s="12"/>
      <c r="SV39" s="12"/>
      <c r="SW39" s="12"/>
      <c r="SX39" s="12"/>
      <c r="SY39" s="12"/>
      <c r="SZ39" s="12"/>
      <c r="TA39" s="12"/>
      <c r="TB39" s="12"/>
      <c r="TC39" s="12"/>
      <c r="TD39" s="12"/>
      <c r="TE39" s="12"/>
      <c r="TF39" s="12"/>
      <c r="TG39" s="12"/>
      <c r="TH39" s="12"/>
      <c r="TI39" s="12"/>
      <c r="TJ39" s="12"/>
      <c r="TK39" s="12"/>
      <c r="TL39" s="12"/>
      <c r="TM39" s="12"/>
      <c r="TN39" s="12"/>
      <c r="TO39" s="12"/>
      <c r="TP39" s="12"/>
      <c r="TQ39" s="12"/>
      <c r="TR39" s="12"/>
      <c r="TS39" s="12"/>
      <c r="TT39" s="12"/>
      <c r="TU39" s="12"/>
      <c r="TV39" s="12"/>
      <c r="TW39" s="12"/>
      <c r="TX39" s="12"/>
      <c r="TY39" s="12"/>
      <c r="TZ39" s="12"/>
      <c r="UA39" s="12"/>
      <c r="UB39" s="12"/>
      <c r="UC39" s="12"/>
      <c r="UD39" s="12"/>
      <c r="UE39" s="12"/>
      <c r="UF39" s="12"/>
      <c r="UG39" s="12"/>
      <c r="UH39" s="12"/>
      <c r="UI39" s="12"/>
      <c r="UJ39" s="12"/>
      <c r="UK39" s="12"/>
      <c r="UL39" s="12"/>
      <c r="UM39" s="12"/>
      <c r="UN39" s="12"/>
      <c r="UO39" s="12"/>
      <c r="UP39" s="12"/>
      <c r="UQ39" s="12"/>
      <c r="UR39" s="12"/>
      <c r="US39" s="12"/>
      <c r="UT39" s="12"/>
      <c r="UU39" s="12"/>
      <c r="UV39" s="12"/>
      <c r="UW39" s="12"/>
      <c r="UX39" s="12"/>
      <c r="UY39" s="12"/>
      <c r="UZ39" s="12"/>
      <c r="VA39" s="12"/>
      <c r="VB39" s="12"/>
      <c r="VC39" s="12"/>
      <c r="VD39" s="12"/>
      <c r="VE39" s="12"/>
      <c r="VF39" s="12"/>
      <c r="VG39" s="12"/>
      <c r="VH39" s="12"/>
      <c r="VI39" s="12"/>
      <c r="VJ39" s="12"/>
      <c r="VK39" s="12"/>
      <c r="VL39" s="12"/>
      <c r="VM39" s="12"/>
      <c r="VN39" s="12"/>
      <c r="VO39" s="12"/>
      <c r="VP39" s="12"/>
      <c r="VQ39" s="12"/>
      <c r="VR39" s="12"/>
      <c r="VS39" s="12"/>
      <c r="VT39" s="12"/>
      <c r="VU39" s="12"/>
      <c r="VV39" s="12"/>
      <c r="VW39" s="12"/>
      <c r="VX39" s="12"/>
      <c r="VY39" s="12"/>
      <c r="VZ39" s="12"/>
      <c r="WA39" s="12"/>
      <c r="WB39" s="12"/>
      <c r="WC39" s="12"/>
      <c r="WD39" s="12"/>
      <c r="WE39" s="12"/>
      <c r="WF39" s="12"/>
      <c r="WG39" s="12"/>
      <c r="WH39" s="12"/>
      <c r="WI39" s="12"/>
      <c r="WJ39" s="12"/>
      <c r="WK39" s="12"/>
      <c r="WL39" s="12"/>
      <c r="WM39" s="12"/>
      <c r="WN39" s="12"/>
      <c r="WO39" s="12"/>
      <c r="WP39" s="12"/>
      <c r="WQ39" s="12"/>
      <c r="WR39" s="12"/>
      <c r="WS39" s="12"/>
      <c r="WT39" s="12"/>
      <c r="WU39" s="12"/>
      <c r="WV39" s="12"/>
      <c r="WW39" s="12"/>
      <c r="WX39" s="12"/>
      <c r="WY39" s="12"/>
      <c r="WZ39" s="12"/>
      <c r="XA39" s="12"/>
      <c r="XB39" s="12"/>
      <c r="XC39" s="12"/>
      <c r="XD39" s="12"/>
      <c r="XE39" s="12"/>
      <c r="XF39" s="12"/>
      <c r="XG39" s="12"/>
      <c r="XH39" s="12"/>
      <c r="XI39" s="12"/>
      <c r="XJ39" s="12"/>
      <c r="XK39" s="12"/>
      <c r="XL39" s="12"/>
      <c r="XM39" s="12"/>
      <c r="XN39" s="12"/>
      <c r="XO39" s="12"/>
      <c r="XP39" s="12"/>
      <c r="XQ39" s="12"/>
      <c r="XR39" s="12"/>
      <c r="XS39" s="12"/>
      <c r="XT39" s="12"/>
      <c r="XU39" s="12"/>
      <c r="XV39" s="12"/>
      <c r="XW39" s="12"/>
      <c r="XX39" s="12"/>
      <c r="XY39" s="12"/>
      <c r="XZ39" s="12"/>
      <c r="YA39" s="12"/>
      <c r="YB39" s="12"/>
      <c r="YC39" s="12"/>
      <c r="YD39" s="12"/>
      <c r="YE39" s="12"/>
      <c r="YF39" s="12"/>
      <c r="YG39" s="12"/>
      <c r="YH39" s="12"/>
      <c r="YI39" s="12"/>
      <c r="YJ39" s="12"/>
      <c r="YK39" s="12"/>
      <c r="YL39" s="12"/>
      <c r="YM39" s="12"/>
      <c r="YN39" s="12"/>
      <c r="YO39" s="12"/>
      <c r="YP39" s="12"/>
      <c r="YQ39" s="12"/>
      <c r="YR39" s="12"/>
      <c r="YS39" s="12"/>
      <c r="YT39" s="12"/>
      <c r="YU39" s="12"/>
      <c r="YV39" s="12"/>
      <c r="YW39" s="12"/>
      <c r="YX39" s="12"/>
      <c r="YY39" s="12"/>
      <c r="YZ39" s="12"/>
      <c r="ZA39" s="12"/>
      <c r="ZB39" s="12"/>
      <c r="ZC39" s="12"/>
      <c r="ZD39" s="12"/>
      <c r="ZE39" s="12"/>
      <c r="ZF39" s="12"/>
      <c r="ZG39" s="12"/>
      <c r="ZH39" s="12"/>
      <c r="ZI39" s="12"/>
      <c r="ZJ39" s="12"/>
      <c r="ZK39" s="12"/>
      <c r="ZL39" s="12"/>
      <c r="ZM39" s="12"/>
      <c r="ZN39" s="12"/>
      <c r="ZO39" s="12"/>
      <c r="ZP39" s="12"/>
      <c r="ZQ39" s="12"/>
      <c r="ZR39" s="12"/>
      <c r="ZS39" s="12"/>
      <c r="ZT39" s="12"/>
      <c r="ZU39" s="12"/>
      <c r="ZV39" s="12"/>
      <c r="ZW39" s="12"/>
      <c r="ZX39" s="12"/>
      <c r="ZY39" s="12"/>
      <c r="ZZ39" s="12"/>
      <c r="AAA39" s="12"/>
      <c r="AAB39" s="12"/>
      <c r="AAC39" s="12"/>
      <c r="AAD39" s="12"/>
      <c r="AAE39" s="12"/>
      <c r="AAF39" s="12"/>
      <c r="AAG39" s="12"/>
      <c r="AAH39" s="12"/>
      <c r="AAI39" s="12"/>
      <c r="AAJ39" s="12"/>
      <c r="AAK39" s="12"/>
      <c r="AAL39" s="12"/>
      <c r="AAM39" s="12"/>
      <c r="AAN39" s="12"/>
      <c r="AAO39" s="12"/>
      <c r="AAP39" s="12"/>
      <c r="AAQ39" s="12"/>
      <c r="AAR39" s="12"/>
      <c r="AAS39" s="12"/>
      <c r="AAT39" s="12"/>
      <c r="AAU39" s="12"/>
      <c r="AAV39" s="12"/>
      <c r="AAW39" s="12"/>
      <c r="AAX39" s="12"/>
      <c r="AAY39" s="12"/>
      <c r="AAZ39" s="12"/>
      <c r="ABA39" s="12"/>
      <c r="ABB39" s="12"/>
      <c r="ABC39" s="12"/>
      <c r="ABD39" s="12"/>
      <c r="ABE39" s="12"/>
      <c r="ABF39" s="12"/>
      <c r="ABG39" s="12"/>
      <c r="ABH39" s="12"/>
      <c r="ABI39" s="12"/>
      <c r="ABJ39" s="12"/>
      <c r="ABK39" s="12"/>
      <c r="ABL39" s="12"/>
      <c r="ABM39" s="12"/>
      <c r="ABN39" s="12"/>
      <c r="ABO39" s="12"/>
      <c r="ABP39" s="12"/>
      <c r="ABQ39" s="12"/>
      <c r="ABR39" s="12"/>
      <c r="ABS39" s="12"/>
      <c r="ABT39" s="12"/>
      <c r="ABU39" s="12"/>
      <c r="ABV39" s="12"/>
      <c r="ABW39" s="12"/>
      <c r="ABX39" s="12"/>
      <c r="ABY39" s="12"/>
      <c r="ABZ39" s="12"/>
      <c r="ACA39" s="12"/>
      <c r="ACB39" s="12"/>
      <c r="ACC39" s="12"/>
      <c r="ACD39" s="12"/>
      <c r="ACE39" s="12"/>
      <c r="ACF39" s="12"/>
      <c r="ACG39" s="12"/>
      <c r="ACH39" s="12"/>
      <c r="ACI39" s="12"/>
      <c r="ACJ39" s="12"/>
      <c r="ACK39" s="12"/>
      <c r="ACL39" s="12"/>
      <c r="ACM39" s="12"/>
      <c r="ACN39" s="12"/>
      <c r="ACO39" s="12"/>
      <c r="ACP39" s="12"/>
      <c r="ACQ39" s="12"/>
      <c r="ACR39" s="12"/>
      <c r="ACS39" s="12"/>
      <c r="ACT39" s="12"/>
      <c r="ACU39" s="12"/>
      <c r="ACV39" s="12"/>
      <c r="ACW39" s="12"/>
      <c r="ACX39" s="12"/>
      <c r="ACY39" s="12"/>
      <c r="ACZ39" s="12"/>
      <c r="ADA39" s="12"/>
      <c r="ADB39" s="12"/>
      <c r="ADC39" s="12"/>
      <c r="ADD39" s="12"/>
      <c r="ADE39" s="12"/>
      <c r="ADF39" s="12"/>
      <c r="ADG39" s="12"/>
      <c r="ADH39" s="12"/>
      <c r="ADI39" s="12"/>
      <c r="ADJ39" s="12"/>
      <c r="ADK39" s="12"/>
      <c r="ADL39" s="12"/>
      <c r="ADM39" s="12"/>
      <c r="ADN39" s="12"/>
      <c r="ADO39" s="12"/>
      <c r="ADP39" s="12"/>
      <c r="ADQ39" s="12"/>
      <c r="ADR39" s="12"/>
      <c r="ADS39" s="12"/>
      <c r="ADT39" s="12"/>
      <c r="ADU39" s="12"/>
      <c r="ADV39" s="12"/>
      <c r="ADW39" s="12"/>
      <c r="ADX39" s="12"/>
      <c r="ADY39" s="12"/>
      <c r="ADZ39" s="12"/>
      <c r="AEA39" s="12"/>
      <c r="AEB39" s="12"/>
      <c r="AEC39" s="12"/>
      <c r="AED39" s="12"/>
      <c r="AEE39" s="12"/>
      <c r="AEF39" s="12"/>
      <c r="AEG39" s="12"/>
      <c r="AEH39" s="12"/>
      <c r="AEI39" s="12"/>
      <c r="AEJ39" s="12"/>
      <c r="AEK39" s="12"/>
      <c r="AEL39" s="12"/>
      <c r="AEM39" s="12"/>
      <c r="AEN39" s="12"/>
      <c r="AEO39" s="12"/>
      <c r="AEP39" s="12"/>
      <c r="AEQ39" s="12"/>
      <c r="AER39" s="12"/>
      <c r="AES39" s="12"/>
      <c r="AET39" s="12"/>
      <c r="AEU39" s="12"/>
      <c r="AEV39" s="12"/>
      <c r="AEW39" s="12"/>
      <c r="AEX39" s="12"/>
      <c r="AEY39" s="12"/>
      <c r="AEZ39" s="12"/>
      <c r="AFA39" s="12"/>
      <c r="AFB39" s="12"/>
      <c r="AFC39" s="12"/>
      <c r="AFD39" s="12"/>
      <c r="AFE39" s="12"/>
      <c r="AFF39" s="12"/>
      <c r="AFG39" s="12"/>
      <c r="AFH39" s="12"/>
      <c r="AFI39" s="12"/>
      <c r="AFJ39" s="12"/>
      <c r="AFK39" s="12"/>
      <c r="AFL39" s="12"/>
      <c r="AFM39" s="12"/>
      <c r="AFN39" s="12"/>
      <c r="AFO39" s="12"/>
      <c r="AFP39" s="12"/>
      <c r="AFQ39" s="12"/>
      <c r="AFR39" s="12"/>
      <c r="AFS39" s="12"/>
      <c r="AFT39" s="12"/>
      <c r="AFU39" s="12"/>
      <c r="AFV39" s="12"/>
      <c r="AFW39" s="12"/>
      <c r="AFX39" s="12"/>
      <c r="AFY39" s="12"/>
      <c r="AFZ39" s="12"/>
      <c r="AGA39" s="12"/>
      <c r="AGB39" s="12"/>
      <c r="AGC39" s="12"/>
      <c r="AGD39" s="12"/>
      <c r="AGE39" s="12"/>
      <c r="AGF39" s="12"/>
      <c r="AGG39" s="12"/>
      <c r="AGH39" s="12"/>
      <c r="AGI39" s="12"/>
      <c r="AGJ39" s="12"/>
      <c r="AGK39" s="12"/>
      <c r="AGL39" s="12"/>
      <c r="AGM39" s="12"/>
      <c r="AGN39" s="12"/>
      <c r="AGO39" s="12"/>
      <c r="AGP39" s="12"/>
      <c r="AGQ39" s="12"/>
      <c r="AGR39" s="12"/>
      <c r="AGS39" s="12"/>
      <c r="AGT39" s="12"/>
      <c r="AGU39" s="12"/>
      <c r="AGV39" s="12"/>
      <c r="AGW39" s="12"/>
      <c r="AGX39" s="12"/>
      <c r="AGY39" s="12"/>
      <c r="AGZ39" s="12"/>
      <c r="AHA39" s="12"/>
      <c r="AHB39" s="12"/>
      <c r="AHC39" s="12"/>
      <c r="AHD39" s="12"/>
      <c r="AHE39" s="12"/>
      <c r="AHF39" s="12"/>
      <c r="AHG39" s="12"/>
      <c r="AHH39" s="12"/>
      <c r="AHI39" s="12"/>
      <c r="AHJ39" s="12"/>
      <c r="AHK39" s="12"/>
      <c r="AHL39" s="12"/>
      <c r="AHM39" s="12"/>
      <c r="AHN39" s="12"/>
      <c r="AHO39" s="12"/>
      <c r="AHP39" s="12"/>
      <c r="AHQ39" s="12"/>
      <c r="AHR39" s="12"/>
      <c r="AHS39" s="12"/>
      <c r="AHT39" s="12"/>
      <c r="AHU39" s="12"/>
      <c r="AHV39" s="12"/>
      <c r="AHW39" s="12"/>
      <c r="AHX39" s="12"/>
      <c r="AHY39" s="12"/>
      <c r="AHZ39" s="12"/>
      <c r="AIA39" s="12"/>
      <c r="AIB39" s="12"/>
      <c r="AIC39" s="12"/>
      <c r="AID39" s="12"/>
      <c r="AIE39" s="12"/>
      <c r="AIF39" s="12"/>
      <c r="AIG39" s="12"/>
      <c r="AIH39" s="12"/>
      <c r="AII39" s="12"/>
      <c r="AIJ39" s="12"/>
      <c r="AIK39" s="12"/>
      <c r="AIL39" s="12"/>
      <c r="AIM39" s="12"/>
      <c r="AIN39" s="12"/>
      <c r="AIO39" s="12"/>
      <c r="AIP39" s="12"/>
      <c r="AIQ39" s="12"/>
      <c r="AIR39" s="12"/>
      <c r="AIS39" s="12"/>
      <c r="AIT39" s="12"/>
      <c r="AIU39" s="12"/>
      <c r="AIV39" s="12"/>
      <c r="AIW39" s="12"/>
      <c r="AIX39" s="12"/>
      <c r="AIY39" s="12"/>
      <c r="AIZ39" s="12"/>
      <c r="AJA39" s="12"/>
    </row>
    <row r="40" spans="1:937" s="32" customFormat="1" ht="25.5" customHeight="1">
      <c r="A40" s="99" t="s">
        <v>10</v>
      </c>
      <c r="B40" s="99"/>
      <c r="C40" s="29">
        <v>311</v>
      </c>
      <c r="D40" s="33">
        <f>SUM(D32:D39)</f>
        <v>121476.58</v>
      </c>
      <c r="E40" s="95">
        <v>-12</v>
      </c>
      <c r="F40" s="95">
        <v>8</v>
      </c>
      <c r="G40" s="95">
        <f t="shared" ref="G40:K40" si="3">SUM(G32:G39)</f>
        <v>226</v>
      </c>
      <c r="H40" s="95">
        <f t="shared" si="3"/>
        <v>82</v>
      </c>
      <c r="I40" s="95">
        <v>308</v>
      </c>
      <c r="J40" s="95">
        <f t="shared" si="3"/>
        <v>46276</v>
      </c>
      <c r="K40" s="95">
        <f t="shared" si="3"/>
        <v>83799</v>
      </c>
      <c r="L40" s="96">
        <f>SUM(L32:L39)</f>
        <v>130075.49</v>
      </c>
      <c r="M40" s="31"/>
      <c r="N40" s="34"/>
      <c r="O40" s="34"/>
      <c r="P40" s="34"/>
      <c r="Q40" s="34"/>
      <c r="R40" s="34"/>
      <c r="S40" s="34"/>
      <c r="T40" s="34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  <c r="IU40" s="31"/>
      <c r="IV40" s="31"/>
      <c r="IW40" s="31"/>
      <c r="IX40" s="31"/>
      <c r="IY40" s="31"/>
      <c r="IZ40" s="31"/>
      <c r="JA40" s="31"/>
      <c r="JB40" s="31"/>
      <c r="JC40" s="31"/>
      <c r="JD40" s="31"/>
      <c r="JE40" s="31"/>
      <c r="JF40" s="31"/>
      <c r="JG40" s="31"/>
      <c r="JH40" s="31"/>
      <c r="JI40" s="31"/>
      <c r="JJ40" s="31"/>
      <c r="JK40" s="31"/>
      <c r="JL40" s="31"/>
      <c r="JM40" s="31"/>
      <c r="JN40" s="31"/>
      <c r="JO40" s="31"/>
      <c r="JP40" s="31"/>
      <c r="JQ40" s="31"/>
      <c r="JR40" s="31"/>
      <c r="JS40" s="31"/>
      <c r="JT40" s="31"/>
      <c r="JU40" s="31"/>
      <c r="JV40" s="31"/>
      <c r="JW40" s="31"/>
      <c r="JX40" s="31"/>
      <c r="JY40" s="31"/>
      <c r="JZ40" s="31"/>
      <c r="KA40" s="31"/>
      <c r="KB40" s="31"/>
      <c r="KC40" s="31"/>
      <c r="KD40" s="31"/>
      <c r="KE40" s="31"/>
      <c r="KF40" s="31"/>
      <c r="KG40" s="31"/>
      <c r="KH40" s="31"/>
      <c r="KI40" s="31"/>
      <c r="KJ40" s="31"/>
      <c r="KK40" s="31"/>
      <c r="KL40" s="31"/>
      <c r="KM40" s="31"/>
      <c r="KN40" s="31"/>
      <c r="KO40" s="31"/>
      <c r="KP40" s="31"/>
      <c r="KQ40" s="31"/>
      <c r="KR40" s="31"/>
      <c r="KS40" s="31"/>
      <c r="KT40" s="31"/>
      <c r="KU40" s="31"/>
      <c r="KV40" s="31"/>
      <c r="KW40" s="31"/>
      <c r="KX40" s="31"/>
      <c r="KY40" s="31"/>
      <c r="KZ40" s="31"/>
      <c r="LA40" s="31"/>
      <c r="LB40" s="31"/>
      <c r="LC40" s="31"/>
      <c r="LD40" s="31"/>
      <c r="LE40" s="31"/>
      <c r="LF40" s="31"/>
      <c r="LG40" s="31"/>
      <c r="LH40" s="31"/>
      <c r="LI40" s="31"/>
      <c r="LJ40" s="31"/>
      <c r="LK40" s="31"/>
      <c r="LL40" s="31"/>
      <c r="LM40" s="31"/>
      <c r="LN40" s="31"/>
      <c r="LO40" s="31"/>
      <c r="LP40" s="31"/>
      <c r="LQ40" s="31"/>
      <c r="LR40" s="31"/>
      <c r="LS40" s="31"/>
      <c r="LT40" s="31"/>
      <c r="LU40" s="31"/>
      <c r="LV40" s="31"/>
      <c r="LW40" s="31"/>
      <c r="LX40" s="31"/>
      <c r="LY40" s="31"/>
      <c r="LZ40" s="31"/>
      <c r="MA40" s="31"/>
      <c r="MB40" s="31"/>
      <c r="MC40" s="31"/>
      <c r="MD40" s="31"/>
      <c r="ME40" s="31"/>
      <c r="MF40" s="31"/>
      <c r="MG40" s="31"/>
      <c r="MH40" s="31"/>
      <c r="MI40" s="31"/>
      <c r="MJ40" s="31"/>
      <c r="MK40" s="31"/>
      <c r="ML40" s="31"/>
      <c r="MM40" s="31"/>
      <c r="MN40" s="31"/>
      <c r="MO40" s="31"/>
      <c r="MP40" s="31"/>
      <c r="MQ40" s="31"/>
      <c r="MR40" s="31"/>
      <c r="MS40" s="31"/>
      <c r="MT40" s="31"/>
      <c r="MU40" s="31"/>
      <c r="MV40" s="31"/>
      <c r="MW40" s="31"/>
      <c r="MX40" s="31"/>
      <c r="MY40" s="31"/>
      <c r="MZ40" s="31"/>
      <c r="NA40" s="31"/>
      <c r="NB40" s="31"/>
      <c r="NC40" s="31"/>
      <c r="ND40" s="31"/>
      <c r="NE40" s="31"/>
      <c r="NF40" s="31"/>
      <c r="NG40" s="31"/>
      <c r="NH40" s="31"/>
      <c r="NI40" s="31"/>
      <c r="NJ40" s="31"/>
      <c r="NK40" s="31"/>
      <c r="NL40" s="31"/>
      <c r="NM40" s="31"/>
      <c r="NN40" s="31"/>
      <c r="NO40" s="31"/>
      <c r="NP40" s="31"/>
      <c r="NQ40" s="31"/>
      <c r="NR40" s="31"/>
      <c r="NS40" s="31"/>
      <c r="NT40" s="31"/>
      <c r="NU40" s="31"/>
      <c r="NV40" s="31"/>
      <c r="NW40" s="31"/>
      <c r="NX40" s="31"/>
      <c r="NY40" s="31"/>
      <c r="NZ40" s="31"/>
      <c r="OA40" s="31"/>
      <c r="OB40" s="31"/>
      <c r="OC40" s="31"/>
      <c r="OD40" s="31"/>
      <c r="OE40" s="31"/>
      <c r="OF40" s="31"/>
      <c r="OG40" s="31"/>
      <c r="OH40" s="31"/>
      <c r="OI40" s="31"/>
      <c r="OJ40" s="31"/>
      <c r="OK40" s="31"/>
      <c r="OL40" s="31"/>
      <c r="OM40" s="31"/>
      <c r="ON40" s="31"/>
      <c r="OO40" s="31"/>
      <c r="OP40" s="31"/>
      <c r="OQ40" s="31"/>
      <c r="OR40" s="31"/>
      <c r="OS40" s="31"/>
      <c r="OT40" s="31"/>
      <c r="OU40" s="31"/>
      <c r="OV40" s="31"/>
      <c r="OW40" s="31"/>
      <c r="OX40" s="31"/>
      <c r="OY40" s="31"/>
      <c r="OZ40" s="31"/>
      <c r="PA40" s="31"/>
      <c r="PB40" s="31"/>
      <c r="PC40" s="31"/>
      <c r="PD40" s="31"/>
      <c r="PE40" s="31"/>
      <c r="PF40" s="31"/>
      <c r="PG40" s="31"/>
      <c r="PH40" s="31"/>
      <c r="PI40" s="31"/>
      <c r="PJ40" s="31"/>
      <c r="PK40" s="31"/>
      <c r="PL40" s="31"/>
      <c r="PM40" s="31"/>
      <c r="PN40" s="31"/>
      <c r="PO40" s="31"/>
      <c r="PP40" s="31"/>
      <c r="PQ40" s="31"/>
      <c r="PR40" s="31"/>
      <c r="PS40" s="31"/>
      <c r="PT40" s="31"/>
      <c r="PU40" s="31"/>
      <c r="PV40" s="31"/>
      <c r="PW40" s="31"/>
      <c r="PX40" s="31"/>
      <c r="PY40" s="31"/>
      <c r="PZ40" s="31"/>
      <c r="QA40" s="31"/>
      <c r="QB40" s="31"/>
      <c r="QC40" s="31"/>
      <c r="QD40" s="31"/>
      <c r="QE40" s="31"/>
      <c r="QF40" s="31"/>
      <c r="QG40" s="31"/>
      <c r="QH40" s="31"/>
      <c r="QI40" s="31"/>
      <c r="QJ40" s="31"/>
      <c r="QK40" s="31"/>
      <c r="QL40" s="31"/>
      <c r="QM40" s="31"/>
      <c r="QN40" s="31"/>
      <c r="QO40" s="31"/>
      <c r="QP40" s="31"/>
      <c r="QQ40" s="31"/>
      <c r="QR40" s="31"/>
      <c r="QS40" s="31"/>
      <c r="QT40" s="31"/>
      <c r="QU40" s="31"/>
      <c r="QV40" s="31"/>
      <c r="QW40" s="31"/>
      <c r="QX40" s="31"/>
      <c r="QY40" s="31"/>
      <c r="QZ40" s="31"/>
      <c r="RA40" s="31"/>
      <c r="RB40" s="31"/>
      <c r="RC40" s="31"/>
      <c r="RD40" s="31"/>
      <c r="RE40" s="31"/>
      <c r="RF40" s="31"/>
      <c r="RG40" s="31"/>
      <c r="RH40" s="31"/>
      <c r="RI40" s="31"/>
      <c r="RJ40" s="31"/>
      <c r="RK40" s="31"/>
      <c r="RL40" s="31"/>
      <c r="RM40" s="31"/>
      <c r="RN40" s="31"/>
      <c r="RO40" s="31"/>
      <c r="RP40" s="31"/>
      <c r="RQ40" s="31"/>
      <c r="RR40" s="31"/>
      <c r="RS40" s="31"/>
      <c r="RT40" s="31"/>
      <c r="RU40" s="31"/>
      <c r="RV40" s="31"/>
      <c r="RW40" s="31"/>
      <c r="RX40" s="31"/>
      <c r="RY40" s="31"/>
      <c r="RZ40" s="31"/>
      <c r="SA40" s="31"/>
      <c r="SB40" s="31"/>
      <c r="SC40" s="31"/>
      <c r="SD40" s="31"/>
      <c r="SE40" s="31"/>
      <c r="SF40" s="31"/>
      <c r="SG40" s="31"/>
      <c r="SH40" s="31"/>
      <c r="SI40" s="31"/>
      <c r="SJ40" s="31"/>
      <c r="SK40" s="31"/>
      <c r="SL40" s="31"/>
      <c r="SM40" s="31"/>
      <c r="SN40" s="31"/>
      <c r="SO40" s="31"/>
      <c r="SP40" s="31"/>
      <c r="SQ40" s="31"/>
      <c r="SR40" s="31"/>
      <c r="SS40" s="31"/>
      <c r="ST40" s="31"/>
      <c r="SU40" s="31"/>
      <c r="SV40" s="31"/>
      <c r="SW40" s="31"/>
      <c r="SX40" s="31"/>
      <c r="SY40" s="31"/>
      <c r="SZ40" s="31"/>
      <c r="TA40" s="31"/>
      <c r="TB40" s="31"/>
      <c r="TC40" s="31"/>
      <c r="TD40" s="31"/>
      <c r="TE40" s="31"/>
      <c r="TF40" s="31"/>
      <c r="TG40" s="31"/>
      <c r="TH40" s="31"/>
      <c r="TI40" s="31"/>
      <c r="TJ40" s="31"/>
      <c r="TK40" s="31"/>
      <c r="TL40" s="31"/>
      <c r="TM40" s="31"/>
      <c r="TN40" s="31"/>
      <c r="TO40" s="31"/>
      <c r="TP40" s="31"/>
      <c r="TQ40" s="31"/>
      <c r="TR40" s="31"/>
      <c r="TS40" s="31"/>
      <c r="TT40" s="31"/>
      <c r="TU40" s="31"/>
      <c r="TV40" s="31"/>
      <c r="TW40" s="31"/>
      <c r="TX40" s="31"/>
      <c r="TY40" s="31"/>
      <c r="TZ40" s="31"/>
      <c r="UA40" s="31"/>
      <c r="UB40" s="31"/>
      <c r="UC40" s="31"/>
      <c r="UD40" s="31"/>
      <c r="UE40" s="31"/>
      <c r="UF40" s="31"/>
      <c r="UG40" s="31"/>
      <c r="UH40" s="31"/>
      <c r="UI40" s="31"/>
      <c r="UJ40" s="31"/>
      <c r="UK40" s="31"/>
      <c r="UL40" s="31"/>
      <c r="UM40" s="31"/>
      <c r="UN40" s="31"/>
      <c r="UO40" s="31"/>
      <c r="UP40" s="31"/>
      <c r="UQ40" s="31"/>
      <c r="UR40" s="31"/>
      <c r="US40" s="31"/>
      <c r="UT40" s="31"/>
      <c r="UU40" s="31"/>
      <c r="UV40" s="31"/>
      <c r="UW40" s="31"/>
      <c r="UX40" s="31"/>
      <c r="UY40" s="31"/>
      <c r="UZ40" s="31"/>
      <c r="VA40" s="31"/>
      <c r="VB40" s="31"/>
      <c r="VC40" s="31"/>
      <c r="VD40" s="31"/>
      <c r="VE40" s="31"/>
      <c r="VF40" s="31"/>
      <c r="VG40" s="31"/>
      <c r="VH40" s="31"/>
      <c r="VI40" s="31"/>
      <c r="VJ40" s="31"/>
      <c r="VK40" s="31"/>
      <c r="VL40" s="31"/>
      <c r="VM40" s="31"/>
      <c r="VN40" s="31"/>
      <c r="VO40" s="31"/>
      <c r="VP40" s="31"/>
      <c r="VQ40" s="31"/>
      <c r="VR40" s="31"/>
      <c r="VS40" s="31"/>
      <c r="VT40" s="31"/>
      <c r="VU40" s="31"/>
      <c r="VV40" s="31"/>
      <c r="VW40" s="31"/>
      <c r="VX40" s="31"/>
      <c r="VY40" s="31"/>
      <c r="VZ40" s="31"/>
      <c r="WA40" s="31"/>
      <c r="WB40" s="31"/>
      <c r="WC40" s="31"/>
      <c r="WD40" s="31"/>
      <c r="WE40" s="31"/>
      <c r="WF40" s="31"/>
      <c r="WG40" s="31"/>
      <c r="WH40" s="31"/>
      <c r="WI40" s="31"/>
      <c r="WJ40" s="31"/>
      <c r="WK40" s="31"/>
      <c r="WL40" s="31"/>
      <c r="WM40" s="31"/>
      <c r="WN40" s="31"/>
      <c r="WO40" s="31"/>
      <c r="WP40" s="31"/>
      <c r="WQ40" s="31"/>
      <c r="WR40" s="31"/>
      <c r="WS40" s="31"/>
      <c r="WT40" s="31"/>
      <c r="WU40" s="31"/>
      <c r="WV40" s="31"/>
      <c r="WW40" s="31"/>
      <c r="WX40" s="31"/>
      <c r="WY40" s="31"/>
      <c r="WZ40" s="31"/>
      <c r="XA40" s="31"/>
      <c r="XB40" s="31"/>
      <c r="XC40" s="31"/>
      <c r="XD40" s="31"/>
      <c r="XE40" s="31"/>
      <c r="XF40" s="31"/>
      <c r="XG40" s="31"/>
      <c r="XH40" s="31"/>
      <c r="XI40" s="31"/>
      <c r="XJ40" s="31"/>
      <c r="XK40" s="31"/>
      <c r="XL40" s="31"/>
      <c r="XM40" s="31"/>
      <c r="XN40" s="31"/>
      <c r="XO40" s="31"/>
      <c r="XP40" s="31"/>
      <c r="XQ40" s="31"/>
      <c r="XR40" s="31"/>
      <c r="XS40" s="31"/>
      <c r="XT40" s="31"/>
      <c r="XU40" s="31"/>
      <c r="XV40" s="31"/>
      <c r="XW40" s="31"/>
      <c r="XX40" s="31"/>
      <c r="XY40" s="31"/>
      <c r="XZ40" s="31"/>
      <c r="YA40" s="31"/>
      <c r="YB40" s="31"/>
      <c r="YC40" s="31"/>
      <c r="YD40" s="31"/>
      <c r="YE40" s="31"/>
      <c r="YF40" s="31"/>
      <c r="YG40" s="31"/>
      <c r="YH40" s="31"/>
      <c r="YI40" s="31"/>
      <c r="YJ40" s="31"/>
      <c r="YK40" s="31"/>
      <c r="YL40" s="31"/>
      <c r="YM40" s="31"/>
      <c r="YN40" s="31"/>
      <c r="YO40" s="31"/>
      <c r="YP40" s="31"/>
      <c r="YQ40" s="31"/>
      <c r="YR40" s="31"/>
      <c r="YS40" s="31"/>
      <c r="YT40" s="31"/>
      <c r="YU40" s="31"/>
      <c r="YV40" s="31"/>
      <c r="YW40" s="31"/>
      <c r="YX40" s="31"/>
      <c r="YY40" s="31"/>
      <c r="YZ40" s="31"/>
      <c r="ZA40" s="31"/>
      <c r="ZB40" s="31"/>
      <c r="ZC40" s="31"/>
      <c r="ZD40" s="31"/>
      <c r="ZE40" s="31"/>
      <c r="ZF40" s="31"/>
      <c r="ZG40" s="31"/>
      <c r="ZH40" s="31"/>
      <c r="ZI40" s="31"/>
      <c r="ZJ40" s="31"/>
      <c r="ZK40" s="31"/>
      <c r="ZL40" s="31"/>
      <c r="ZM40" s="31"/>
      <c r="ZN40" s="31"/>
      <c r="ZO40" s="31"/>
      <c r="ZP40" s="31"/>
      <c r="ZQ40" s="31"/>
      <c r="ZR40" s="31"/>
      <c r="ZS40" s="31"/>
      <c r="ZT40" s="31"/>
      <c r="ZU40" s="31"/>
      <c r="ZV40" s="31"/>
      <c r="ZW40" s="31"/>
      <c r="ZX40" s="31"/>
      <c r="ZY40" s="31"/>
      <c r="ZZ40" s="31"/>
      <c r="AAA40" s="31"/>
      <c r="AAB40" s="31"/>
      <c r="AAC40" s="31"/>
      <c r="AAD40" s="31"/>
      <c r="AAE40" s="31"/>
      <c r="AAF40" s="31"/>
      <c r="AAG40" s="31"/>
      <c r="AAH40" s="31"/>
      <c r="AAI40" s="31"/>
      <c r="AAJ40" s="31"/>
      <c r="AAK40" s="31"/>
      <c r="AAL40" s="31"/>
      <c r="AAM40" s="31"/>
      <c r="AAN40" s="31"/>
      <c r="AAO40" s="31"/>
      <c r="AAP40" s="31"/>
      <c r="AAQ40" s="31"/>
      <c r="AAR40" s="31"/>
      <c r="AAS40" s="31"/>
      <c r="AAT40" s="31"/>
      <c r="AAU40" s="31"/>
      <c r="AAV40" s="31"/>
      <c r="AAW40" s="31"/>
      <c r="AAX40" s="31"/>
      <c r="AAY40" s="31"/>
      <c r="AAZ40" s="31"/>
      <c r="ABA40" s="31"/>
      <c r="ABB40" s="31"/>
      <c r="ABC40" s="31"/>
      <c r="ABD40" s="31"/>
      <c r="ABE40" s="31"/>
      <c r="ABF40" s="31"/>
      <c r="ABG40" s="31"/>
      <c r="ABH40" s="31"/>
      <c r="ABI40" s="31"/>
      <c r="ABJ40" s="31"/>
      <c r="ABK40" s="31"/>
      <c r="ABL40" s="31"/>
      <c r="ABM40" s="31"/>
      <c r="ABN40" s="31"/>
      <c r="ABO40" s="31"/>
      <c r="ABP40" s="31"/>
      <c r="ABQ40" s="31"/>
      <c r="ABR40" s="31"/>
      <c r="ABS40" s="31"/>
      <c r="ABT40" s="31"/>
      <c r="ABU40" s="31"/>
      <c r="ABV40" s="31"/>
      <c r="ABW40" s="31"/>
      <c r="ABX40" s="31"/>
      <c r="ABY40" s="31"/>
      <c r="ABZ40" s="31"/>
      <c r="ACA40" s="31"/>
      <c r="ACB40" s="31"/>
      <c r="ACC40" s="31"/>
      <c r="ACD40" s="31"/>
      <c r="ACE40" s="31"/>
      <c r="ACF40" s="31"/>
      <c r="ACG40" s="31"/>
      <c r="ACH40" s="31"/>
      <c r="ACI40" s="31"/>
      <c r="ACJ40" s="31"/>
      <c r="ACK40" s="31"/>
      <c r="ACL40" s="31"/>
      <c r="ACM40" s="31"/>
      <c r="ACN40" s="31"/>
      <c r="ACO40" s="31"/>
      <c r="ACP40" s="31"/>
      <c r="ACQ40" s="31"/>
      <c r="ACR40" s="31"/>
      <c r="ACS40" s="31"/>
      <c r="ACT40" s="31"/>
      <c r="ACU40" s="31"/>
      <c r="ACV40" s="31"/>
      <c r="ACW40" s="31"/>
      <c r="ACX40" s="31"/>
      <c r="ACY40" s="31"/>
      <c r="ACZ40" s="31"/>
      <c r="ADA40" s="31"/>
      <c r="ADB40" s="31"/>
      <c r="ADC40" s="31"/>
      <c r="ADD40" s="31"/>
      <c r="ADE40" s="31"/>
      <c r="ADF40" s="31"/>
      <c r="ADG40" s="31"/>
      <c r="ADH40" s="31"/>
      <c r="ADI40" s="31"/>
      <c r="ADJ40" s="31"/>
      <c r="ADK40" s="31"/>
      <c r="ADL40" s="31"/>
      <c r="ADM40" s="31"/>
      <c r="ADN40" s="31"/>
      <c r="ADO40" s="31"/>
      <c r="ADP40" s="31"/>
      <c r="ADQ40" s="31"/>
      <c r="ADR40" s="31"/>
      <c r="ADS40" s="31"/>
      <c r="ADT40" s="31"/>
      <c r="ADU40" s="31"/>
      <c r="ADV40" s="31"/>
      <c r="ADW40" s="31"/>
      <c r="ADX40" s="31"/>
      <c r="ADY40" s="31"/>
      <c r="ADZ40" s="31"/>
      <c r="AEA40" s="31"/>
      <c r="AEB40" s="31"/>
      <c r="AEC40" s="31"/>
      <c r="AED40" s="31"/>
      <c r="AEE40" s="31"/>
      <c r="AEF40" s="31"/>
      <c r="AEG40" s="31"/>
      <c r="AEH40" s="31"/>
      <c r="AEI40" s="31"/>
      <c r="AEJ40" s="31"/>
      <c r="AEK40" s="31"/>
      <c r="AEL40" s="31"/>
      <c r="AEM40" s="31"/>
      <c r="AEN40" s="31"/>
      <c r="AEO40" s="31"/>
      <c r="AEP40" s="31"/>
      <c r="AEQ40" s="31"/>
      <c r="AER40" s="31"/>
      <c r="AES40" s="31"/>
      <c r="AET40" s="31"/>
      <c r="AEU40" s="31"/>
      <c r="AEV40" s="31"/>
      <c r="AEW40" s="31"/>
      <c r="AEX40" s="31"/>
      <c r="AEY40" s="31"/>
      <c r="AEZ40" s="31"/>
      <c r="AFA40" s="31"/>
      <c r="AFB40" s="31"/>
      <c r="AFC40" s="31"/>
      <c r="AFD40" s="31"/>
      <c r="AFE40" s="31"/>
      <c r="AFF40" s="31"/>
      <c r="AFG40" s="31"/>
      <c r="AFH40" s="31"/>
      <c r="AFI40" s="31"/>
      <c r="AFJ40" s="31"/>
      <c r="AFK40" s="31"/>
      <c r="AFL40" s="31"/>
      <c r="AFM40" s="31"/>
      <c r="AFN40" s="31"/>
      <c r="AFO40" s="31"/>
      <c r="AFP40" s="31"/>
      <c r="AFQ40" s="31"/>
      <c r="AFR40" s="31"/>
      <c r="AFS40" s="31"/>
      <c r="AFT40" s="31"/>
      <c r="AFU40" s="31"/>
      <c r="AFV40" s="31"/>
      <c r="AFW40" s="31"/>
      <c r="AFX40" s="31"/>
      <c r="AFY40" s="31"/>
      <c r="AFZ40" s="31"/>
      <c r="AGA40" s="31"/>
      <c r="AGB40" s="31"/>
      <c r="AGC40" s="31"/>
      <c r="AGD40" s="31"/>
      <c r="AGE40" s="31"/>
      <c r="AGF40" s="31"/>
      <c r="AGG40" s="31"/>
      <c r="AGH40" s="31"/>
      <c r="AGI40" s="31"/>
      <c r="AGJ40" s="31"/>
      <c r="AGK40" s="31"/>
      <c r="AGL40" s="31"/>
      <c r="AGM40" s="31"/>
      <c r="AGN40" s="31"/>
      <c r="AGO40" s="31"/>
      <c r="AGP40" s="31"/>
      <c r="AGQ40" s="31"/>
      <c r="AGR40" s="31"/>
      <c r="AGS40" s="31"/>
      <c r="AGT40" s="31"/>
      <c r="AGU40" s="31"/>
      <c r="AGV40" s="31"/>
      <c r="AGW40" s="31"/>
      <c r="AGX40" s="31"/>
      <c r="AGY40" s="31"/>
      <c r="AGZ40" s="31"/>
      <c r="AHA40" s="31"/>
      <c r="AHB40" s="31"/>
      <c r="AHC40" s="31"/>
      <c r="AHD40" s="31"/>
      <c r="AHE40" s="31"/>
      <c r="AHF40" s="31"/>
      <c r="AHG40" s="31"/>
      <c r="AHH40" s="31"/>
      <c r="AHI40" s="31"/>
      <c r="AHJ40" s="31"/>
      <c r="AHK40" s="31"/>
      <c r="AHL40" s="31"/>
      <c r="AHM40" s="31"/>
      <c r="AHN40" s="31"/>
      <c r="AHO40" s="31"/>
      <c r="AHP40" s="31"/>
      <c r="AHQ40" s="31"/>
      <c r="AHR40" s="31"/>
      <c r="AHS40" s="31"/>
      <c r="AHT40" s="31"/>
      <c r="AHU40" s="31"/>
      <c r="AHV40" s="31"/>
      <c r="AHW40" s="31"/>
      <c r="AHX40" s="31"/>
      <c r="AHY40" s="31"/>
      <c r="AHZ40" s="31"/>
      <c r="AIA40" s="31"/>
      <c r="AIB40" s="31"/>
      <c r="AIC40" s="31"/>
      <c r="AID40" s="31"/>
      <c r="AIE40" s="31"/>
      <c r="AIF40" s="31"/>
      <c r="AIG40" s="31"/>
      <c r="AIH40" s="31"/>
      <c r="AII40" s="31"/>
      <c r="AIJ40" s="31"/>
      <c r="AIK40" s="31"/>
      <c r="AIL40" s="31"/>
      <c r="AIM40" s="31"/>
      <c r="AIN40" s="31"/>
      <c r="AIO40" s="31"/>
      <c r="AIP40" s="31"/>
      <c r="AIQ40" s="31"/>
      <c r="AIR40" s="31"/>
      <c r="AIS40" s="31"/>
      <c r="AIT40" s="31"/>
      <c r="AIU40" s="31"/>
      <c r="AIV40" s="31"/>
      <c r="AIW40" s="31"/>
      <c r="AIX40" s="31"/>
      <c r="AIY40" s="31"/>
      <c r="AIZ40" s="31"/>
      <c r="AJA40" s="31"/>
    </row>
    <row r="41" spans="1:937" ht="24" customHeight="1">
      <c r="A41"/>
      <c r="B41"/>
      <c r="C41" s="57" t="s">
        <v>27</v>
      </c>
      <c r="E41"/>
      <c r="F41"/>
      <c r="G41" t="s">
        <v>27</v>
      </c>
      <c r="H41"/>
      <c r="I41" s="27"/>
      <c r="J41" s="53"/>
      <c r="K41" s="53"/>
      <c r="L41" s="67"/>
      <c r="M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</row>
    <row r="42" spans="1:937" ht="24" customHeight="1">
      <c r="A42"/>
      <c r="B42"/>
      <c r="C42" s="57" t="s">
        <v>27</v>
      </c>
      <c r="D42" s="14" t="s">
        <v>27</v>
      </c>
      <c r="E42"/>
      <c r="F42"/>
      <c r="G42" s="26" t="s">
        <v>27</v>
      </c>
      <c r="H42"/>
      <c r="I42" s="27"/>
      <c r="J42" s="53"/>
      <c r="K42" s="53"/>
      <c r="L42" s="67"/>
      <c r="M42" s="26" t="s">
        <v>27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</row>
    <row r="43" spans="1:937">
      <c r="C43" s="57" t="s">
        <v>27</v>
      </c>
      <c r="D43" s="14" t="s">
        <v>27</v>
      </c>
      <c r="E43"/>
      <c r="F43"/>
      <c r="G43"/>
      <c r="H43"/>
      <c r="I43" s="63"/>
      <c r="J43" s="54"/>
      <c r="K43" s="54"/>
      <c r="L43" s="68"/>
    </row>
    <row r="44" spans="1:937">
      <c r="E44" s="102" t="s">
        <v>40</v>
      </c>
      <c r="F44" s="103"/>
      <c r="G44" s="103"/>
      <c r="H44" s="103"/>
      <c r="I44" s="103"/>
      <c r="J44" s="103"/>
      <c r="K44" s="103"/>
      <c r="L44" s="104"/>
    </row>
    <row r="45" spans="1:937" ht="36" customHeight="1">
      <c r="B45" s="106"/>
      <c r="C45" s="39" t="s">
        <v>36</v>
      </c>
      <c r="D45" s="35" t="s">
        <v>33</v>
      </c>
      <c r="E45" s="69" t="s">
        <v>47</v>
      </c>
      <c r="F45" s="69" t="s">
        <v>48</v>
      </c>
      <c r="G45" s="70" t="s">
        <v>41</v>
      </c>
      <c r="H45" s="70" t="s">
        <v>42</v>
      </c>
      <c r="I45" s="71" t="s">
        <v>44</v>
      </c>
      <c r="J45" s="72" t="s">
        <v>45</v>
      </c>
      <c r="K45" s="72" t="s">
        <v>46</v>
      </c>
      <c r="L45" s="73" t="s">
        <v>43</v>
      </c>
    </row>
    <row r="46" spans="1:937">
      <c r="B46" s="106" t="s">
        <v>35</v>
      </c>
      <c r="C46" s="58">
        <v>1681</v>
      </c>
      <c r="D46" s="19">
        <v>391416</v>
      </c>
      <c r="E46" s="108">
        <f>12+35+16</f>
        <v>63</v>
      </c>
      <c r="F46" s="108">
        <f>8+14+3</f>
        <v>25</v>
      </c>
      <c r="G46" s="108">
        <f>226+429+426</f>
        <v>1081</v>
      </c>
      <c r="H46" s="108">
        <f>82+303+181</f>
        <v>566</v>
      </c>
      <c r="I46" s="107">
        <v>1647</v>
      </c>
      <c r="J46" s="109">
        <f>J40+J27+J12</f>
        <v>199970</v>
      </c>
      <c r="K46" s="109">
        <f>K40+K27+K12</f>
        <v>210769</v>
      </c>
      <c r="L46" s="110">
        <v>410738.64</v>
      </c>
    </row>
    <row r="48" spans="1:937">
      <c r="C48" s="57" t="s">
        <v>27</v>
      </c>
      <c r="G48" s="41" t="s">
        <v>27</v>
      </c>
      <c r="H48" s="41" t="s">
        <v>27</v>
      </c>
      <c r="I48" s="64" t="s">
        <v>27</v>
      </c>
    </row>
    <row r="49" spans="3:4">
      <c r="C49" s="57" t="s">
        <v>27</v>
      </c>
      <c r="D49" s="14" t="s">
        <v>27</v>
      </c>
    </row>
    <row r="50" spans="3:4">
      <c r="C50" s="57" t="s">
        <v>27</v>
      </c>
    </row>
  </sheetData>
  <sortState ref="A19:AJM28">
    <sortCondition ref="B19:B28"/>
  </sortState>
  <mergeCells count="16">
    <mergeCell ref="E44:L44"/>
    <mergeCell ref="E1:L1"/>
    <mergeCell ref="E15:L15"/>
    <mergeCell ref="E30:L30"/>
    <mergeCell ref="A1:A2"/>
    <mergeCell ref="B1:B2"/>
    <mergeCell ref="C1:D1"/>
    <mergeCell ref="C15:D15"/>
    <mergeCell ref="A12:B12"/>
    <mergeCell ref="A40:B40"/>
    <mergeCell ref="A27:B27"/>
    <mergeCell ref="A15:A16"/>
    <mergeCell ref="B15:B16"/>
    <mergeCell ref="A30:A31"/>
    <mergeCell ref="B30:B31"/>
    <mergeCell ref="C30:D30"/>
  </mergeCells>
  <pageMargins left="0.31496062992125984" right="0.25590551181102361" top="0.39370078740157483" bottom="0.39370078740157483" header="0" footer="0.19685039370078741"/>
  <pageSetup paperSize="8" firstPageNumber="0" fitToHeight="0" orientation="landscape" r:id="rId1"/>
  <headerFooter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KAUFFMANN Martine</dc:creator>
  <cp:lastModifiedBy>KAUFFMANN Martine</cp:lastModifiedBy>
  <cp:revision>4</cp:revision>
  <cp:lastPrinted>2020-01-06T08:18:27Z</cp:lastPrinted>
  <dcterms:created xsi:type="dcterms:W3CDTF">2015-10-07T05:45:54Z</dcterms:created>
  <dcterms:modified xsi:type="dcterms:W3CDTF">2020-01-06T11:26:40Z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